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al\Desktop\"/>
    </mc:Choice>
  </mc:AlternateContent>
  <bookViews>
    <workbookView xWindow="240" yWindow="60" windowWidth="11355" windowHeight="5895" tabRatio="772" firstSheet="2" activeTab="3"/>
  </bookViews>
  <sheets>
    <sheet name="TITLE" sheetId="51" r:id="rId1"/>
    <sheet name="FINAL PR.  " sheetId="72" r:id="rId2"/>
    <sheet name="WORKING ALL FORMULA" sheetId="62" r:id="rId3"/>
    <sheet name="Inc. &amp; Dec. Trend" sheetId="63" r:id="rId4"/>
    <sheet name="SBP" sheetId="71" r:id="rId5"/>
  </sheets>
  <externalReferences>
    <externalReference r:id="rId6"/>
    <externalReference r:id="rId7"/>
  </externalReferences>
  <definedNames>
    <definedName name="_F2" localSheetId="1" hidden="1">{#N/A,#N/A,FALSE,"Output 2"}</definedName>
    <definedName name="_F2" localSheetId="4" hidden="1">{#N/A,#N/A,FALSE,"Output 2"}</definedName>
    <definedName name="_F2" hidden="1">{#N/A,#N/A,FALSE,"Output 2"}</definedName>
    <definedName name="_Fill" localSheetId="1" hidden="1">#REF!</definedName>
    <definedName name="_Fill" localSheetId="4" hidden="1">#REF!</definedName>
    <definedName name="_Fill" hidden="1">#REF!</definedName>
    <definedName name="_Key1" localSheetId="1" hidden="1">'[1]XM-DoTrade'!#REF!</definedName>
    <definedName name="_Key1" localSheetId="4" hidden="1">'[1]XM-DoTrade'!#REF!</definedName>
    <definedName name="_Key1" hidden="1">'[1]XM-DoTrade'!#REF!</definedName>
    <definedName name="_Key2" localSheetId="1" hidden="1">'[1]XM-DoTrade'!#REF!</definedName>
    <definedName name="_Key2" localSheetId="4" hidden="1">'[1]XM-DoTrade'!#REF!</definedName>
    <definedName name="_Key2" hidden="1">'[1]XM-DoTrade'!#REF!</definedName>
    <definedName name="_Order1" hidden="1">255</definedName>
    <definedName name="_sad1" localSheetId="1" hidden="1">{#N/A,#N/A,FALSE,"Output 2"}</definedName>
    <definedName name="_sad1" localSheetId="4" hidden="1">{#N/A,#N/A,FALSE,"Output 2"}</definedName>
    <definedName name="_sad1" hidden="1">{#N/A,#N/A,FALSE,"Output 2"}</definedName>
    <definedName name="_Sort" localSheetId="1" hidden="1">'[1]XM-DoTrade'!#REF!</definedName>
    <definedName name="_Sort" localSheetId="4" hidden="1">'[1]XM-DoTrade'!#REF!</definedName>
    <definedName name="_Sort" hidden="1">'[1]XM-DoTrade'!#REF!</definedName>
    <definedName name="_Sort1" localSheetId="1" hidden="1">'[1]XM-DoTrade'!#REF!</definedName>
    <definedName name="_Sort1" localSheetId="4" hidden="1">'[1]XM-DoTrade'!#REF!</definedName>
    <definedName name="_Sort1" hidden="1">'[1]XM-DoTrade'!#REF!</definedName>
    <definedName name="a" localSheetId="1" hidden="1">{#N/A,#N/A,FALSE,"Output 1"}</definedName>
    <definedName name="a" localSheetId="4" hidden="1">{#N/A,#N/A,FALSE,"Output 1"}</definedName>
    <definedName name="a" hidden="1">{#N/A,#N/A,FALSE,"Output 1"}</definedName>
    <definedName name="aa" localSheetId="1">#REF!</definedName>
    <definedName name="aa">#REF!</definedName>
    <definedName name="ABC" localSheetId="1">#REF!</definedName>
    <definedName name="ABC">#REF!</definedName>
    <definedName name="ABCD" localSheetId="1">#REF!</definedName>
    <definedName name="ABCD">#REF!</definedName>
    <definedName name="currency" localSheetId="1" hidden="1">{#N/A,#N/A,FALSE,"Output 1"}</definedName>
    <definedName name="currency" localSheetId="4" hidden="1">{#N/A,#N/A,FALSE,"Output 1"}</definedName>
    <definedName name="currency" hidden="1">{#N/A,#N/A,FALSE,"Output 1"}</definedName>
    <definedName name="_xlnm.Database" localSheetId="1">#REF!</definedName>
    <definedName name="_xlnm.Database" localSheetId="4">#REF!</definedName>
    <definedName name="_xlnm.Database">#REF!</definedName>
    <definedName name="Database_MI" localSheetId="1">#REF!</definedName>
    <definedName name="Database_MI" localSheetId="4">#REF!</definedName>
    <definedName name="Database_MI">#REF!</definedName>
    <definedName name="DATES" localSheetId="1">#REF!</definedName>
    <definedName name="DATES" localSheetId="4">#REF!</definedName>
    <definedName name="DATES">#REF!</definedName>
    <definedName name="dsd" localSheetId="1" hidden="1">'[1]XM-DoTrade'!#REF!</definedName>
    <definedName name="dsd" localSheetId="4" hidden="1">'[1]XM-DoTrade'!#REF!</definedName>
    <definedName name="dsd" hidden="1">'[1]XM-DoTrade'!#REF!</definedName>
    <definedName name="DUP" localSheetId="1">#REF!</definedName>
    <definedName name="DUP" localSheetId="4">#REF!</definedName>
    <definedName name="DUP">#REF!</definedName>
    <definedName name="gg" localSheetId="1" hidden="1">#REF!</definedName>
    <definedName name="gg" hidden="1">#REF!</definedName>
    <definedName name="gggg" localSheetId="1" hidden="1">'[1]XM-DoTrade'!#REF!</definedName>
    <definedName name="gggg" localSheetId="4" hidden="1">'[1]XM-DoTrade'!#REF!</definedName>
    <definedName name="gggg" hidden="1">'[1]XM-DoTrade'!#REF!</definedName>
    <definedName name="kk" localSheetId="1" hidden="1">#REF!</definedName>
    <definedName name="kk" localSheetId="4" hidden="1">#REF!</definedName>
    <definedName name="kk" hidden="1">#REF!</definedName>
    <definedName name="kll" localSheetId="1" hidden="1">'[1]XM-DoTrade'!#REF!</definedName>
    <definedName name="kll" localSheetId="4" hidden="1">'[1]XM-DoTrade'!#REF!</definedName>
    <definedName name="kll" hidden="1">'[1]XM-DoTrade'!#REF!</definedName>
    <definedName name="lkk" localSheetId="1" hidden="1">#REF!</definedName>
    <definedName name="lkk" localSheetId="4" hidden="1">#REF!</definedName>
    <definedName name="lkk" hidden="1">#REF!</definedName>
    <definedName name="NAMES" localSheetId="1">#REF!</definedName>
    <definedName name="NAMES" localSheetId="4">#REF!</definedName>
    <definedName name="NAMES">#REF!</definedName>
    <definedName name="p">[2]!Adv [2]!Re [2]!Export</definedName>
    <definedName name="petrol" localSheetId="1" hidden="1">{#N/A,#N/A,FALSE,"Output 2"}</definedName>
    <definedName name="petrol" localSheetId="4" hidden="1">{#N/A,#N/A,FALSE,"Output 2"}</definedName>
    <definedName name="petrol" hidden="1">{#N/A,#N/A,FALSE,"Output 2"}</definedName>
    <definedName name="_xlnm.Print_Area" localSheetId="1">#REF!</definedName>
    <definedName name="_xlnm.Print_Area" localSheetId="4">#REF!</definedName>
    <definedName name="_xlnm.Print_Area">#REF!</definedName>
    <definedName name="PRINT_AREA_MI" localSheetId="1">#REF!</definedName>
    <definedName name="PRINT_AREA_MI" localSheetId="4">#REF!</definedName>
    <definedName name="PRINT_AREA_MI">#REF!</definedName>
    <definedName name="_xlnm.Print_Titles" localSheetId="3">'Inc. &amp; Dec. Trend'!$73:$75</definedName>
    <definedName name="_xlnm.Print_Titles" localSheetId="2">'WORKING ALL FORMULA'!$3:$6</definedName>
    <definedName name="rty" localSheetId="1" hidden="1">#REF!</definedName>
    <definedName name="rty" localSheetId="4" hidden="1">#REF!</definedName>
    <definedName name="rty" hidden="1">#REF!</definedName>
    <definedName name="sad" localSheetId="1" hidden="1">{#N/A,#N/A,FALSE,"Output 2"}</definedName>
    <definedName name="sad" localSheetId="4" hidden="1">{#N/A,#N/A,FALSE,"Output 2"}</definedName>
    <definedName name="sad" hidden="1">{#N/A,#N/A,FALSE,"Output 2"}</definedName>
    <definedName name="sbs.til3" localSheetId="1" hidden="1">{#N/A,#N/A,FALSE,"Output 2"}</definedName>
    <definedName name="sbs.til3" localSheetId="4" hidden="1">{#N/A,#N/A,FALSE,"Output 2"}</definedName>
    <definedName name="sbs.til3" hidden="1">{#N/A,#N/A,FALSE,"Output 2"}</definedName>
    <definedName name="sds.tips" localSheetId="1" hidden="1">{#N/A,#N/A,FALSE,"Output 2"}</definedName>
    <definedName name="sds.tips" localSheetId="4" hidden="1">{#N/A,#N/A,FALSE,"Output 2"}</definedName>
    <definedName name="sds.tips" hidden="1">{#N/A,#N/A,FALSE,"Output 2"}</definedName>
    <definedName name="wrn.Output1." localSheetId="1" hidden="1">{#N/A,#N/A,FALSE,"Output 1"}</definedName>
    <definedName name="wrn.Output1." localSheetId="4" hidden="1">{#N/A,#N/A,FALSE,"Output 1"}</definedName>
    <definedName name="wrn.Output1." hidden="1">{#N/A,#N/A,FALSE,"Output 1"}</definedName>
    <definedName name="wrn.OUtput2." localSheetId="1" hidden="1">{#N/A,#N/A,FALSE,"Output 2"}</definedName>
    <definedName name="wrn.OUtput2." localSheetId="4" hidden="1">{#N/A,#N/A,FALSE,"Output 2"}</definedName>
    <definedName name="wrn.OUtput2." hidden="1">{#N/A,#N/A,FALSE,"Output 2"}</definedName>
    <definedName name="xyz" localSheetId="1" hidden="1">{#N/A,#N/A,FALSE,"Output 1"}</definedName>
    <definedName name="xyz" localSheetId="4" hidden="1">{#N/A,#N/A,FALSE,"Output 1"}</definedName>
    <definedName name="xyz" hidden="1">{#N/A,#N/A,FALSE,"Output 1"}</definedName>
  </definedNames>
  <calcPr calcId="152511"/>
</workbook>
</file>

<file path=xl/calcChain.xml><?xml version="1.0" encoding="utf-8"?>
<calcChain xmlns="http://schemas.openxmlformats.org/spreadsheetml/2006/main">
  <c r="E10" i="72" l="1"/>
  <c r="F8" i="72" l="1"/>
  <c r="G8" i="72" s="1"/>
  <c r="B10" i="72"/>
  <c r="F7" i="72" l="1"/>
  <c r="G7" i="72" s="1"/>
  <c r="D10" i="72"/>
  <c r="C29" i="72" s="1"/>
  <c r="C10" i="72"/>
  <c r="C22" i="72" s="1"/>
  <c r="B22" i="72"/>
  <c r="D30" i="72"/>
  <c r="C31" i="72"/>
  <c r="F6" i="72"/>
  <c r="G6" i="72" s="1"/>
  <c r="E22" i="72" l="1"/>
  <c r="B29" i="72"/>
  <c r="D29" i="72" s="1"/>
  <c r="D22" i="72"/>
  <c r="F10" i="72"/>
  <c r="G10" i="72" s="1"/>
  <c r="B31" i="72" l="1"/>
  <c r="D31" i="72" s="1"/>
  <c r="D26" i="71" l="1"/>
  <c r="D25" i="71" s="1"/>
  <c r="C26" i="71"/>
  <c r="C25" i="71" s="1"/>
  <c r="B26" i="71"/>
  <c r="B25" i="71" s="1"/>
  <c r="D9" i="71"/>
  <c r="D8" i="71" s="1"/>
  <c r="C9" i="71"/>
  <c r="C8" i="71" s="1"/>
  <c r="B9" i="71"/>
  <c r="B8" i="71" s="1"/>
  <c r="B41" i="71" l="1"/>
  <c r="D41" i="71"/>
  <c r="C41" i="71"/>
</calcChain>
</file>

<file path=xl/sharedStrings.xml><?xml version="1.0" encoding="utf-8"?>
<sst xmlns="http://schemas.openxmlformats.org/spreadsheetml/2006/main" count="479" uniqueCount="211">
  <si>
    <t>EXPORT FROM PAKISTAN WITH AVERAGE UNIT PRICE</t>
  </si>
  <si>
    <t>VALUE IN '000' $</t>
  </si>
  <si>
    <t>NO.</t>
  </si>
  <si>
    <t xml:space="preserve">C O M M O D I T I E S </t>
  </si>
  <si>
    <t>%</t>
  </si>
  <si>
    <t>EXPORT</t>
  </si>
  <si>
    <t>CHNG.</t>
  </si>
  <si>
    <t>TEXTILE &amp; CLOTHING ETC.</t>
  </si>
  <si>
    <t>a)</t>
  </si>
  <si>
    <t>i)</t>
  </si>
  <si>
    <t>RAW COTTON</t>
  </si>
  <si>
    <t>Qty. M.T.</t>
  </si>
  <si>
    <t>Value</t>
  </si>
  <si>
    <t>A.U.P.  per M.T.</t>
  </si>
  <si>
    <t>ii)</t>
  </si>
  <si>
    <t>COTTON CARDED OR COMBED</t>
  </si>
  <si>
    <t>Qty.000 K.G.</t>
  </si>
  <si>
    <t>A.U.P.  per K.G.</t>
  </si>
  <si>
    <t>iii)</t>
  </si>
  <si>
    <t>YARN</t>
  </si>
  <si>
    <t>COTTON YARN</t>
  </si>
  <si>
    <t>YARN OTHER THAN COTTON YARN</t>
  </si>
  <si>
    <t>iv)</t>
  </si>
  <si>
    <t>COTTON FABRICS</t>
  </si>
  <si>
    <t>Qty. 000 Sq.M</t>
  </si>
  <si>
    <t>A.U.P.  per Sq.M.</t>
  </si>
  <si>
    <t>v)</t>
  </si>
  <si>
    <t>GARMENTS</t>
  </si>
  <si>
    <t>READYMADE GARMENTS</t>
  </si>
  <si>
    <t>Qty. 000 DOZ</t>
  </si>
  <si>
    <t>A.U.P.  PER. DOZ</t>
  </si>
  <si>
    <t>vi)</t>
  </si>
  <si>
    <t xml:space="preserve">MADE-UPS </t>
  </si>
  <si>
    <t>MADE-UPS ( EXCL. TOWELS</t>
  </si>
  <si>
    <t>AND BED WARE )</t>
  </si>
  <si>
    <t>BED WARE</t>
  </si>
  <si>
    <t>Qty. 000 K.G.</t>
  </si>
  <si>
    <t>vii)</t>
  </si>
  <si>
    <t>TOWELS</t>
  </si>
  <si>
    <t>viii)</t>
  </si>
  <si>
    <t>TENTS AND CANVAS</t>
  </si>
  <si>
    <t>Qty.000  K.G.</t>
  </si>
  <si>
    <t>ix)</t>
  </si>
  <si>
    <t>ART SILK &amp; SYNTH TEX.</t>
  </si>
  <si>
    <t>x)</t>
  </si>
  <si>
    <t>OTHERS TEXTILE PROD./ MATERIAL</t>
  </si>
  <si>
    <t>b)</t>
  </si>
  <si>
    <t>LEATHER SECTOR</t>
  </si>
  <si>
    <t>LEATHER</t>
  </si>
  <si>
    <t>Qty.000  Sq.M</t>
  </si>
  <si>
    <t>LEATHER GARMENTS/ MANF</t>
  </si>
  <si>
    <t>LEATHER GARMENTS</t>
  </si>
  <si>
    <t>LEATHER GLOVES</t>
  </si>
  <si>
    <t>LEATHER MANF.N.S.</t>
  </si>
  <si>
    <t>LEATHER FOOTWEAR</t>
  </si>
  <si>
    <t>AGRO FOOD.</t>
  </si>
  <si>
    <t>RICE</t>
  </si>
  <si>
    <t>RICE (Basmati)</t>
  </si>
  <si>
    <t>RICE (Others)</t>
  </si>
  <si>
    <t>FRUITS</t>
  </si>
  <si>
    <t>VEGETABLES</t>
  </si>
  <si>
    <t>LEGUMINOUS VEGETABLES</t>
  </si>
  <si>
    <t>MEAT PREPARATIONS</t>
  </si>
  <si>
    <t>WHEAT</t>
  </si>
  <si>
    <t>SUGAR</t>
  </si>
  <si>
    <t>OIL SEEDS</t>
  </si>
  <si>
    <t>TOBACCO</t>
  </si>
  <si>
    <t>SPICES</t>
  </si>
  <si>
    <t>ALL OTHER FOOD ITEMS</t>
  </si>
  <si>
    <t>MINERAL &amp; METAL.</t>
  </si>
  <si>
    <t>ONYX MANF.</t>
  </si>
  <si>
    <t xml:space="preserve">GEMS </t>
  </si>
  <si>
    <t>SURGICAL INSTRUMENTS</t>
  </si>
  <si>
    <t>CUTLERY</t>
  </si>
  <si>
    <t>ELECTRIC FANS</t>
  </si>
  <si>
    <t>c)</t>
  </si>
  <si>
    <t>OTHER ELECTRICAL MACHINERY</t>
  </si>
  <si>
    <t>d)</t>
  </si>
  <si>
    <t>AUTO PARTS &amp; ACCESSORIES</t>
  </si>
  <si>
    <t>OTHER MACHINERY</t>
  </si>
  <si>
    <t>OTHER SECTORS</t>
  </si>
  <si>
    <t>SPORTS GOODS</t>
  </si>
  <si>
    <t>CARPETS &amp; RUGS '(WOOLLEN)</t>
  </si>
  <si>
    <t>PETROLEUM GROUP</t>
  </si>
  <si>
    <t>a )</t>
  </si>
  <si>
    <t>PETROLEUM CRUDE</t>
  </si>
  <si>
    <t>b )</t>
  </si>
  <si>
    <t>c )</t>
  </si>
  <si>
    <t>d )</t>
  </si>
  <si>
    <t>SOLID FUELS ( COAL )</t>
  </si>
  <si>
    <t>MOLASSES</t>
  </si>
  <si>
    <t>CHEMICAL &amp; ITS PRODUCTS</t>
  </si>
  <si>
    <t>PHARMACEUTICAL PRODUCTS</t>
  </si>
  <si>
    <t>OTHER CHEMICALS</t>
  </si>
  <si>
    <t>FURNITURE</t>
  </si>
  <si>
    <t>CEMENT</t>
  </si>
  <si>
    <t>GUAR &amp; GUAR PRODUCTS</t>
  </si>
  <si>
    <t>HANDICRAFTS</t>
  </si>
  <si>
    <t>TOTAL</t>
  </si>
  <si>
    <t>EXPORT FROM PAKISTAN</t>
  </si>
  <si>
    <t>VALUE</t>
  </si>
  <si>
    <t>AUGUST</t>
  </si>
  <si>
    <t>Figures  are  PROVISIONAL</t>
  </si>
  <si>
    <t>S.NO.</t>
  </si>
  <si>
    <t>I )</t>
  </si>
  <si>
    <t>VALUE IN 000 $</t>
  </si>
  <si>
    <t>ACTUAL INC.</t>
  </si>
  <si>
    <t>SUB TOTAL</t>
  </si>
  <si>
    <t>GRAND TOTAL</t>
  </si>
  <si>
    <t>MADE-UPS ( EXCL.TOWELS &amp; BED WARE)</t>
  </si>
  <si>
    <t>( - : 2 : - )</t>
  </si>
  <si>
    <t>( - : 3 : - )</t>
  </si>
  <si>
    <t>( - : 4 : - )</t>
  </si>
  <si>
    <t>i )</t>
  </si>
  <si>
    <t>( - : 5 : - )</t>
  </si>
  <si>
    <t>( - : 6 : - )</t>
  </si>
  <si>
    <t>( - : 7 : - )</t>
  </si>
  <si>
    <t>ENGINEERING GOODS &amp; OTHER MANF. GROUP</t>
  </si>
  <si>
    <t>MACHINERY &amp; TRANSPORT EQUIPMENTS</t>
  </si>
  <si>
    <t>A )</t>
  </si>
  <si>
    <t>D )</t>
  </si>
  <si>
    <t>xi)</t>
  </si>
  <si>
    <t>xii)</t>
  </si>
  <si>
    <t>xiv)</t>
  </si>
  <si>
    <t>(  - : 8 : - )</t>
  </si>
  <si>
    <t>(  - : 9 : - )</t>
  </si>
  <si>
    <t xml:space="preserve">ALL OTHER </t>
  </si>
  <si>
    <t>B )</t>
  </si>
  <si>
    <t>C )</t>
  </si>
  <si>
    <t>E)</t>
  </si>
  <si>
    <t xml:space="preserve">SUB TOTAL </t>
  </si>
  <si>
    <t>STATISTICS</t>
  </si>
  <si>
    <t>STATISTICAL SECTION</t>
  </si>
  <si>
    <t>TRADE DEVELOPMENT AUTHORITY OF PAKISTAN</t>
  </si>
  <si>
    <t>ITEM</t>
  </si>
  <si>
    <t>Exports of Services</t>
  </si>
  <si>
    <t>Imports of Services</t>
  </si>
  <si>
    <t>IMPORTS OF GOODS &amp; SERVICES</t>
  </si>
  <si>
    <t>xiii)</t>
  </si>
  <si>
    <t>CARPETS &amp; RUGS MATS</t>
  </si>
  <si>
    <t>FOOTWEAR</t>
  </si>
  <si>
    <t>OTHER FOOTWEAR</t>
  </si>
  <si>
    <t>CANVAS FOOTWEAR</t>
  </si>
  <si>
    <t>FERTILIZER MANUFACTURED</t>
  </si>
  <si>
    <t>PLASTIC MATERIALS</t>
  </si>
  <si>
    <t>FISH &amp; FISH PREPARATIONS</t>
  </si>
  <si>
    <t>f )</t>
  </si>
  <si>
    <t>III)</t>
  </si>
  <si>
    <t>ACTUAL DEC.</t>
  </si>
  <si>
    <t>KNITWEAR ( HOSIERY )</t>
  </si>
  <si>
    <t xml:space="preserve">GEMS &amp; JEWELRY </t>
  </si>
  <si>
    <t xml:space="preserve">JEWELRY </t>
  </si>
  <si>
    <t>PETROLEUM PRODUCTS ( EXCL.TOP NAPHTHA )</t>
  </si>
  <si>
    <t>PETROLEUM TOP NAPHTHA</t>
  </si>
  <si>
    <r>
      <t xml:space="preserve">STATEMENT SHOWING </t>
    </r>
    <r>
      <rPr>
        <b/>
        <u/>
        <sz val="12"/>
        <rFont val="Arial"/>
        <family val="2"/>
      </rPr>
      <t>INCREASING</t>
    </r>
    <r>
      <rPr>
        <b/>
        <sz val="10"/>
        <rFont val="Arial"/>
        <family val="2"/>
      </rPr>
      <t xml:space="preserve"> TREND OF SELECTED COMMODITIES</t>
    </r>
  </si>
  <si>
    <t>II)</t>
  </si>
  <si>
    <t>2 Maintenance and repair services n.i.e.</t>
  </si>
  <si>
    <t>3 Transport</t>
  </si>
  <si>
    <t>4 Travel</t>
  </si>
  <si>
    <t>5 Construction</t>
  </si>
  <si>
    <t>6 Insurance and pension services</t>
  </si>
  <si>
    <t>7 Financial services</t>
  </si>
  <si>
    <t>8 Charges for the use of intellectual property n.i.e.</t>
  </si>
  <si>
    <t>9 Telecommunications, computer, and information services</t>
  </si>
  <si>
    <t>10 Other business services</t>
  </si>
  <si>
    <t>11 Personal, cultural, and recreational services</t>
  </si>
  <si>
    <t>12 Government goods and services n.i.e.</t>
  </si>
  <si>
    <t>STATEMENT SHOWING DECREASING TREND OF SELECTED COMMODITIES</t>
  </si>
  <si>
    <t>TRANSPORT EQUIPMENT</t>
  </si>
  <si>
    <t>e)</t>
  </si>
  <si>
    <t>MACH. SPECIALIZED FOR PARTICULAR INDS.</t>
  </si>
  <si>
    <t xml:space="preserve">EXPORTS AND IMPORTS OF GOODS &amp; SERVICES </t>
  </si>
  <si>
    <t>(  - : 10 : - )</t>
  </si>
  <si>
    <t>(Million US $ )</t>
  </si>
  <si>
    <t>1 Manufacturing services on physical inputs owned by others</t>
  </si>
  <si>
    <t>2018-19</t>
  </si>
  <si>
    <t>2019-20</t>
  </si>
  <si>
    <t>FY20</t>
  </si>
  <si>
    <r>
      <t>FY20</t>
    </r>
    <r>
      <rPr>
        <b/>
        <vertAlign val="superscript"/>
        <sz val="11"/>
        <color indexed="8"/>
        <rFont val="Calibri"/>
        <family val="2"/>
      </rPr>
      <t>P</t>
    </r>
  </si>
  <si>
    <t>FY19</t>
  </si>
  <si>
    <t>2020</t>
  </si>
  <si>
    <t xml:space="preserve"> VALUE IN MILLION $</t>
  </si>
  <si>
    <t>MONTH</t>
  </si>
  <si>
    <t>2017-18</t>
  </si>
  <si>
    <t>2020-21</t>
  </si>
  <si>
    <t>CHANGE OVER EXPORT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</si>
  <si>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</si>
  <si>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</si>
  <si>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</si>
  <si>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</si>
  <si>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</si>
  <si>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</si>
  <si>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</si>
  <si>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</si>
  <si>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</si>
  <si>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</si>
  <si>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</si>
  <si>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JULY-JUNE</t>
  </si>
  <si>
    <t xml:space="preserve">CHANGE </t>
  </si>
  <si>
    <t>EXPORTS</t>
  </si>
  <si>
    <t xml:space="preserve">IMPORTS </t>
  </si>
  <si>
    <t>BALANCE</t>
  </si>
  <si>
    <t>NOTE:</t>
  </si>
  <si>
    <t xml:space="preserve">1) Figures are PROVISIONAL </t>
  </si>
  <si>
    <t>(Due to rounding's effects some totals and percentages may not tally).</t>
  </si>
  <si>
    <t>(  - : 1 : - )</t>
  </si>
  <si>
    <t>2019</t>
  </si>
  <si>
    <t>JULY-SEPTEMBER</t>
  </si>
  <si>
    <t>DURING  JULY-SEPTEMBER 2020-21</t>
  </si>
  <si>
    <t>Sept.P</t>
  </si>
  <si>
    <t>July-September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</si>
</sst>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  <numFmt numFmtId="167" formatCode="0.00;[Red]0.00"/>
    <numFmt numFmtId="168" formatCode="#,##0;\-#,##0;&quot;-&quot;"/>
    <numFmt numFmtId="169" formatCode="mm/dd/yy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MS Serif"/>
      <family val="1"/>
    </font>
    <font>
      <b/>
      <sz val="12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i/>
      <sz val="36"/>
      <name val="Arial"/>
      <family val="2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6"/>
      <name val="Arial"/>
      <family val="2"/>
    </font>
    <font>
      <b/>
      <u/>
      <sz val="10"/>
      <name val="Arial"/>
      <family val="2"/>
    </font>
    <font>
      <b/>
      <sz val="14"/>
      <name val="Times New Roman"/>
      <family val="1"/>
    </font>
    <font>
      <sz val="12"/>
      <name val="Tms Rmn"/>
    </font>
    <font>
      <sz val="10"/>
      <color indexed="8"/>
      <name val="Arial"/>
      <family val="2"/>
    </font>
    <font>
      <b/>
      <sz val="9"/>
      <color indexed="12"/>
      <name val="Arial"/>
      <family val="2"/>
    </font>
    <font>
      <i/>
      <sz val="9"/>
      <color indexed="8"/>
      <name val="Arial"/>
      <family val="2"/>
    </font>
    <font>
      <sz val="10"/>
      <color indexed="16"/>
      <name val="MS Serif"/>
      <family val="1"/>
    </font>
    <font>
      <b/>
      <sz val="9"/>
      <color indexed="20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8"/>
      <name val="Helv"/>
    </font>
    <font>
      <b/>
      <sz val="8"/>
      <color indexed="8"/>
      <name val="Helv"/>
    </font>
    <font>
      <sz val="9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u/>
      <sz val="6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Arial"/>
      <family val="2"/>
    </font>
    <font>
      <sz val="12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name val="Arial"/>
      <family val="2"/>
    </font>
    <font>
      <b/>
      <i/>
      <sz val="6"/>
      <name val="Arial"/>
      <family val="2"/>
    </font>
    <font>
      <sz val="10"/>
      <color indexed="10"/>
      <name val="Arial"/>
      <family val="2"/>
    </font>
    <font>
      <b/>
      <vertAlign val="superscript"/>
      <sz val="11"/>
      <color indexed="8"/>
      <name val="Calibri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3" fillId="0" borderId="0"/>
    <xf numFmtId="0" fontId="19" fillId="0" borderId="0"/>
    <xf numFmtId="0" fontId="13" fillId="23" borderId="7" applyNumberFormat="0" applyFont="0" applyAlignment="0" applyProtection="0"/>
    <xf numFmtId="0" fontId="28" fillId="20" borderId="8" applyNumberFormat="0" applyAlignment="0" applyProtection="0"/>
    <xf numFmtId="9" fontId="4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41" fillId="0" borderId="0"/>
    <xf numFmtId="0" fontId="51" fillId="0" borderId="0" applyNumberFormat="0" applyFill="0" applyBorder="0" applyAlignment="0" applyProtection="0"/>
    <xf numFmtId="168" fontId="52" fillId="0" borderId="0" applyFill="0" applyBorder="0" applyAlignment="0"/>
    <xf numFmtId="0" fontId="53" fillId="27" borderId="0" applyFill="0" applyBorder="0"/>
    <xf numFmtId="0" fontId="36" fillId="0" borderId="0" applyNumberFormat="0" applyAlignment="0">
      <alignment horizontal="left"/>
    </xf>
    <xf numFmtId="0" fontId="54" fillId="27" borderId="0"/>
    <xf numFmtId="0" fontId="55" fillId="0" borderId="0" applyNumberFormat="0" applyAlignment="0">
      <alignment horizontal="left"/>
    </xf>
    <xf numFmtId="0" fontId="56" fillId="0" borderId="0" applyFill="0" applyAlignment="0"/>
    <xf numFmtId="38" fontId="57" fillId="27" borderId="0" applyNumberFormat="0" applyBorder="0" applyAlignment="0" applyProtection="0"/>
    <xf numFmtId="0" fontId="37" fillId="0" borderId="17" applyNumberFormat="0" applyAlignment="0" applyProtection="0">
      <alignment horizontal="left" vertical="center"/>
    </xf>
    <xf numFmtId="0" fontId="37" fillId="0" borderId="28">
      <alignment horizontal="left" vertical="center"/>
    </xf>
    <xf numFmtId="10" fontId="57" fillId="28" borderId="20" applyNumberFormat="0" applyBorder="0" applyAlignment="0" applyProtection="0"/>
    <xf numFmtId="0" fontId="41" fillId="0" borderId="0"/>
    <xf numFmtId="0" fontId="58" fillId="0" borderId="0">
      <alignment wrapText="1"/>
    </xf>
    <xf numFmtId="10" fontId="41" fillId="0" borderId="0" applyFont="0" applyFill="0" applyBorder="0" applyAlignment="0" applyProtection="0"/>
    <xf numFmtId="169" fontId="59" fillId="0" borderId="0" applyNumberFormat="0" applyFill="0" applyBorder="0" applyAlignment="0" applyProtection="0">
      <alignment horizontal="left"/>
    </xf>
    <xf numFmtId="40" fontId="60" fillId="0" borderId="0" applyBorder="0">
      <alignment horizontal="right"/>
    </xf>
    <xf numFmtId="0" fontId="61" fillId="27" borderId="0" applyFont="0" applyFill="0">
      <alignment horizontal="center"/>
    </xf>
    <xf numFmtId="43" fontId="41" fillId="0" borderId="0" applyFont="0" applyFill="0" applyBorder="0" applyAlignment="0" applyProtection="0"/>
    <xf numFmtId="0" fontId="44" fillId="0" borderId="0"/>
    <xf numFmtId="0" fontId="12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0" fontId="16" fillId="3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38" fontId="40" fillId="27" borderId="0" applyNumberFormat="0" applyBorder="0" applyAlignment="0" applyProtection="0"/>
    <xf numFmtId="10" fontId="40" fillId="28" borderId="20" applyNumberFormat="0" applyBorder="0" applyAlignment="0" applyProtection="0"/>
    <xf numFmtId="0" fontId="13" fillId="0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1">
    <xf numFmtId="0" fontId="0" fillId="0" borderId="0" xfId="0"/>
    <xf numFmtId="0" fontId="0" fillId="0" borderId="0" xfId="0" applyBorder="1"/>
    <xf numFmtId="164" fontId="34" fillId="0" borderId="0" xfId="28" applyNumberFormat="1" applyFont="1" applyBorder="1" applyAlignment="1"/>
    <xf numFmtId="164" fontId="34" fillId="0" borderId="0" xfId="28" applyNumberFormat="1" applyFont="1" applyProtection="1"/>
    <xf numFmtId="0" fontId="0" fillId="0" borderId="10" xfId="0" applyBorder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5" fillId="0" borderId="0" xfId="0" applyFont="1" applyAlignment="1"/>
    <xf numFmtId="0" fontId="0" fillId="0" borderId="25" xfId="0" applyBorder="1"/>
    <xf numFmtId="0" fontId="0" fillId="0" borderId="13" xfId="0" applyBorder="1"/>
    <xf numFmtId="164" fontId="34" fillId="0" borderId="0" xfId="28" applyNumberFormat="1" applyFont="1" applyAlignment="1" applyProtection="1">
      <alignment horizontal="center"/>
    </xf>
    <xf numFmtId="164" fontId="34" fillId="24" borderId="0" xfId="28" applyNumberFormat="1" applyFont="1" applyFill="1" applyBorder="1"/>
    <xf numFmtId="3" fontId="34" fillId="0" borderId="0" xfId="28" applyNumberFormat="1" applyFont="1" applyProtection="1"/>
    <xf numFmtId="38" fontId="34" fillId="0" borderId="0" xfId="31" applyNumberFormat="1" applyFont="1" applyProtection="1">
      <protection locked="0"/>
    </xf>
    <xf numFmtId="38" fontId="34" fillId="0" borderId="0" xfId="30" applyNumberFormat="1" applyFont="1" applyProtection="1">
      <protection locked="0"/>
    </xf>
    <xf numFmtId="38" fontId="34" fillId="0" borderId="14" xfId="30" applyNumberFormat="1" applyFont="1" applyFill="1" applyBorder="1" applyAlignment="1" applyProtection="1">
      <alignment horizontal="center"/>
      <protection locked="0"/>
    </xf>
    <xf numFmtId="38" fontId="34" fillId="0" borderId="10" xfId="31" applyNumberFormat="1" applyFont="1" applyBorder="1" applyAlignment="1" applyProtection="1">
      <alignment horizontal="center"/>
      <protection locked="0"/>
    </xf>
    <xf numFmtId="40" fontId="34" fillId="0" borderId="13" xfId="30" applyNumberFormat="1" applyFont="1" applyBorder="1" applyAlignment="1" applyProtection="1">
      <alignment horizontal="center"/>
      <protection locked="0"/>
    </xf>
    <xf numFmtId="38" fontId="34" fillId="0" borderId="0" xfId="30" applyNumberFormat="1" applyFont="1" applyFill="1" applyBorder="1" applyAlignment="1" applyProtection="1">
      <alignment horizontal="center"/>
      <protection locked="0"/>
    </xf>
    <xf numFmtId="38" fontId="34" fillId="0" borderId="0" xfId="30" applyNumberFormat="1" applyFont="1" applyFill="1" applyBorder="1" applyAlignment="1" applyProtection="1">
      <protection locked="0"/>
    </xf>
    <xf numFmtId="38" fontId="34" fillId="24" borderId="0" xfId="30" applyNumberFormat="1" applyFont="1" applyFill="1" applyBorder="1" applyAlignment="1" applyProtection="1">
      <alignment horizontal="center"/>
      <protection locked="0"/>
    </xf>
    <xf numFmtId="38" fontId="49" fillId="24" borderId="0" xfId="30" applyNumberFormat="1" applyFont="1" applyFill="1" applyBorder="1" applyAlignment="1" applyProtection="1">
      <protection locked="0"/>
    </xf>
    <xf numFmtId="38" fontId="49" fillId="0" borderId="0" xfId="30" applyNumberFormat="1" applyFont="1" applyFill="1" applyProtection="1"/>
    <xf numFmtId="38" fontId="49" fillId="0" borderId="0" xfId="31" applyNumberFormat="1" applyFont="1" applyProtection="1"/>
    <xf numFmtId="40" fontId="49" fillId="0" borderId="0" xfId="30" applyNumberFormat="1" applyFont="1" applyProtection="1">
      <protection locked="0"/>
    </xf>
    <xf numFmtId="38" fontId="34" fillId="0" borderId="0" xfId="30" applyNumberFormat="1" applyFont="1" applyProtection="1"/>
    <xf numFmtId="38" fontId="64" fillId="0" borderId="0" xfId="30" applyNumberFormat="1" applyFont="1" applyFill="1" applyBorder="1" applyAlignment="1" applyProtection="1">
      <alignment horizontal="center"/>
      <protection locked="0"/>
    </xf>
    <xf numFmtId="38" fontId="65" fillId="0" borderId="0" xfId="30" applyNumberFormat="1" applyFont="1" applyFill="1" applyBorder="1" applyAlignment="1" applyProtection="1">
      <protection locked="0"/>
    </xf>
    <xf numFmtId="38" fontId="65" fillId="0" borderId="0" xfId="30" applyNumberFormat="1" applyFont="1" applyFill="1" applyProtection="1"/>
    <xf numFmtId="38" fontId="65" fillId="0" borderId="0" xfId="31" applyNumberFormat="1" applyFont="1" applyProtection="1"/>
    <xf numFmtId="40" fontId="65" fillId="0" borderId="0" xfId="30" applyNumberFormat="1" applyFont="1" applyProtection="1">
      <protection locked="0"/>
    </xf>
    <xf numFmtId="38" fontId="64" fillId="0" borderId="0" xfId="30" applyNumberFormat="1" applyFont="1" applyProtection="1"/>
    <xf numFmtId="38" fontId="34" fillId="0" borderId="0" xfId="30" applyNumberFormat="1" applyFont="1" applyFill="1" applyProtection="1"/>
    <xf numFmtId="38" fontId="39" fillId="0" borderId="0" xfId="30" applyNumberFormat="1" applyFont="1" applyProtection="1"/>
    <xf numFmtId="38" fontId="39" fillId="0" borderId="0" xfId="30" applyNumberFormat="1" applyFont="1" applyAlignment="1" applyProtection="1">
      <alignment horizontal="center"/>
    </xf>
    <xf numFmtId="38" fontId="39" fillId="0" borderId="0" xfId="30" applyNumberFormat="1" applyFont="1" applyProtection="1">
      <protection locked="0"/>
    </xf>
    <xf numFmtId="38" fontId="39" fillId="0" borderId="0" xfId="30" applyNumberFormat="1" applyFont="1" applyFill="1" applyProtection="1">
      <protection locked="0"/>
    </xf>
    <xf numFmtId="38" fontId="39" fillId="0" borderId="0" xfId="31" applyNumberFormat="1" applyFont="1" applyProtection="1">
      <protection locked="0"/>
    </xf>
    <xf numFmtId="40" fontId="39" fillId="0" borderId="0" xfId="30" applyNumberFormat="1" applyFont="1" applyProtection="1">
      <protection locked="0"/>
    </xf>
    <xf numFmtId="38" fontId="66" fillId="24" borderId="0" xfId="30" applyNumberFormat="1" applyFont="1" applyFill="1" applyBorder="1" applyAlignment="1" applyProtection="1">
      <protection locked="0"/>
    </xf>
    <xf numFmtId="38" fontId="49" fillId="24" borderId="0" xfId="30" applyNumberFormat="1" applyFont="1" applyFill="1" applyBorder="1" applyAlignment="1" applyProtection="1">
      <alignment horizontal="center"/>
      <protection locked="0"/>
    </xf>
    <xf numFmtId="38" fontId="49" fillId="0" borderId="0" xfId="30" applyNumberFormat="1" applyFont="1" applyFill="1" applyProtection="1">
      <protection locked="0"/>
    </xf>
    <xf numFmtId="38" fontId="49" fillId="0" borderId="0" xfId="31" applyNumberFormat="1" applyFont="1" applyFill="1" applyProtection="1"/>
    <xf numFmtId="40" fontId="49" fillId="0" borderId="0" xfId="30" applyNumberFormat="1" applyFont="1" applyFill="1" applyProtection="1">
      <protection locked="0"/>
    </xf>
    <xf numFmtId="38" fontId="39" fillId="0" borderId="0" xfId="31" applyNumberFormat="1" applyFont="1" applyFill="1" applyProtection="1"/>
    <xf numFmtId="40" fontId="39" fillId="0" borderId="0" xfId="30" applyNumberFormat="1" applyFont="1" applyFill="1" applyProtection="1">
      <protection locked="0"/>
    </xf>
    <xf numFmtId="38" fontId="49" fillId="24" borderId="0" xfId="30" applyNumberFormat="1" applyFont="1" applyFill="1" applyBorder="1" applyProtection="1">
      <protection locked="0"/>
    </xf>
    <xf numFmtId="38" fontId="64" fillId="0" borderId="0" xfId="30" applyNumberFormat="1" applyFont="1" applyProtection="1">
      <protection locked="0"/>
    </xf>
    <xf numFmtId="38" fontId="49" fillId="24" borderId="20" xfId="30" applyNumberFormat="1" applyFont="1" applyFill="1" applyBorder="1" applyAlignment="1" applyProtection="1">
      <protection locked="0"/>
    </xf>
    <xf numFmtId="38" fontId="34" fillId="0" borderId="0" xfId="31" applyNumberFormat="1" applyFont="1" applyProtection="1"/>
    <xf numFmtId="40" fontId="34" fillId="0" borderId="0" xfId="30" applyNumberFormat="1" applyFont="1" applyProtection="1">
      <protection locked="0"/>
    </xf>
    <xf numFmtId="38" fontId="34" fillId="0" borderId="0" xfId="30" applyNumberFormat="1" applyFont="1" applyAlignment="1" applyProtection="1">
      <alignment horizontal="center"/>
    </xf>
    <xf numFmtId="38" fontId="34" fillId="0" borderId="0" xfId="30" applyNumberFormat="1" applyFont="1" applyBorder="1" applyProtection="1">
      <protection locked="0"/>
    </xf>
    <xf numFmtId="38" fontId="49" fillId="0" borderId="0" xfId="30" applyNumberFormat="1" applyFont="1" applyFill="1" applyBorder="1" applyAlignment="1" applyProtection="1">
      <protection locked="0"/>
    </xf>
    <xf numFmtId="38" fontId="65" fillId="0" borderId="0" xfId="30" applyNumberFormat="1" applyFont="1" applyFill="1" applyBorder="1" applyAlignment="1" applyProtection="1">
      <alignment horizontal="center"/>
      <protection locked="0"/>
    </xf>
    <xf numFmtId="38" fontId="39" fillId="0" borderId="0" xfId="30" applyNumberFormat="1" applyFont="1" applyFill="1" applyProtection="1"/>
    <xf numFmtId="38" fontId="39" fillId="0" borderId="0" xfId="31" applyNumberFormat="1" applyFont="1" applyBorder="1" applyProtection="1"/>
    <xf numFmtId="40" fontId="39" fillId="0" borderId="0" xfId="30" applyNumberFormat="1" applyFont="1" applyBorder="1" applyProtection="1">
      <protection locked="0"/>
    </xf>
    <xf numFmtId="38" fontId="34" fillId="24" borderId="0" xfId="30" applyNumberFormat="1" applyFont="1" applyFill="1" applyBorder="1" applyAlignment="1" applyProtection="1">
      <protection locked="0"/>
    </xf>
    <xf numFmtId="38" fontId="34" fillId="24" borderId="0" xfId="30" applyNumberFormat="1" applyFont="1" applyFill="1" applyBorder="1" applyProtection="1">
      <protection locked="0"/>
    </xf>
    <xf numFmtId="38" fontId="64" fillId="0" borderId="0" xfId="30" applyNumberFormat="1" applyFont="1" applyAlignment="1" applyProtection="1">
      <alignment horizontal="center"/>
    </xf>
    <xf numFmtId="38" fontId="39" fillId="0" borderId="0" xfId="31" applyNumberFormat="1" applyFont="1" applyProtection="1"/>
    <xf numFmtId="38" fontId="67" fillId="0" borderId="0" xfId="30" applyNumberFormat="1" applyFont="1" applyAlignment="1" applyProtection="1">
      <alignment horizontal="center"/>
    </xf>
    <xf numFmtId="38" fontId="67" fillId="0" borderId="0" xfId="30" applyNumberFormat="1" applyFont="1" applyProtection="1">
      <protection locked="0"/>
    </xf>
    <xf numFmtId="38" fontId="34" fillId="0" borderId="0" xfId="30" applyNumberFormat="1" applyFont="1" applyFill="1" applyBorder="1" applyProtection="1">
      <protection locked="0"/>
    </xf>
    <xf numFmtId="38" fontId="34" fillId="0" borderId="0" xfId="30" applyNumberFormat="1" applyFont="1" applyFill="1" applyProtection="1">
      <protection locked="0"/>
    </xf>
    <xf numFmtId="38" fontId="49" fillId="0" borderId="0" xfId="30" applyNumberFormat="1" applyFont="1" applyFill="1" applyBorder="1" applyAlignment="1" applyProtection="1">
      <alignment horizontal="center"/>
      <protection locked="0"/>
    </xf>
    <xf numFmtId="38" fontId="34" fillId="0" borderId="0" xfId="31" applyNumberFormat="1" applyFont="1" applyFill="1" applyProtection="1"/>
    <xf numFmtId="40" fontId="34" fillId="0" borderId="0" xfId="30" applyNumberFormat="1" applyFont="1" applyFill="1" applyProtection="1">
      <protection locked="0"/>
    </xf>
    <xf numFmtId="38" fontId="49" fillId="0" borderId="0" xfId="30" applyNumberFormat="1" applyFont="1" applyFill="1" applyBorder="1" applyProtection="1">
      <protection locked="0"/>
    </xf>
    <xf numFmtId="164" fontId="13" fillId="0" borderId="0" xfId="28" applyNumberFormat="1" applyFont="1" applyProtection="1"/>
    <xf numFmtId="167" fontId="34" fillId="0" borderId="0" xfId="31" applyNumberFormat="1" applyFont="1" applyAlignment="1" applyProtection="1">
      <alignment horizontal="center"/>
      <protection locked="0"/>
    </xf>
    <xf numFmtId="164" fontId="13" fillId="0" borderId="0" xfId="28" applyNumberFormat="1" applyFont="1"/>
    <xf numFmtId="37" fontId="13" fillId="0" borderId="0" xfId="41" applyNumberFormat="1" applyFont="1" applyBorder="1" applyAlignment="1" applyProtection="1">
      <alignment horizontal="left"/>
    </xf>
    <xf numFmtId="37" fontId="13" fillId="0" borderId="0" xfId="41" applyNumberFormat="1" applyFont="1" applyAlignment="1" applyProtection="1">
      <alignment horizontal="left"/>
    </xf>
    <xf numFmtId="164" fontId="13" fillId="0" borderId="0" xfId="28" applyNumberFormat="1" applyFont="1" applyBorder="1"/>
    <xf numFmtId="0" fontId="34" fillId="0" borderId="0" xfId="41" applyFont="1" applyBorder="1" applyAlignment="1"/>
    <xf numFmtId="38" fontId="39" fillId="0" borderId="0" xfId="41" applyNumberFormat="1" applyFont="1" applyBorder="1"/>
    <xf numFmtId="3" fontId="34" fillId="0" borderId="0" xfId="41" applyNumberFormat="1" applyFont="1" applyFill="1"/>
    <xf numFmtId="164" fontId="34" fillId="0" borderId="0" xfId="28" applyNumberFormat="1" applyFont="1"/>
    <xf numFmtId="3" fontId="34" fillId="0" borderId="0" xfId="41" applyNumberFormat="1" applyFont="1" applyProtection="1"/>
    <xf numFmtId="38" fontId="13" fillId="0" borderId="0" xfId="30" applyNumberFormat="1" applyFont="1" applyProtection="1">
      <protection locked="0"/>
    </xf>
    <xf numFmtId="38" fontId="13" fillId="0" borderId="0" xfId="30" applyNumberFormat="1" applyFont="1" applyFill="1" applyProtection="1">
      <protection locked="0"/>
    </xf>
    <xf numFmtId="38" fontId="13" fillId="0" borderId="0" xfId="30" applyNumberFormat="1" applyFont="1" applyFill="1" applyBorder="1" applyProtection="1">
      <protection locked="0"/>
    </xf>
    <xf numFmtId="40" fontId="13" fillId="0" borderId="0" xfId="30" applyNumberFormat="1" applyFont="1" applyProtection="1">
      <protection locked="0"/>
    </xf>
    <xf numFmtId="38" fontId="13" fillId="0" borderId="0" xfId="31" applyNumberFormat="1" applyFont="1" applyProtection="1">
      <protection locked="0"/>
    </xf>
    <xf numFmtId="38" fontId="13" fillId="0" borderId="0" xfId="30" applyNumberFormat="1" applyFont="1" applyBorder="1" applyProtection="1">
      <protection locked="0"/>
    </xf>
    <xf numFmtId="38" fontId="13" fillId="0" borderId="0" xfId="30" applyNumberFormat="1" applyFont="1" applyFill="1" applyProtection="1"/>
    <xf numFmtId="38" fontId="13" fillId="0" borderId="0" xfId="31" applyNumberFormat="1" applyFont="1" applyProtection="1"/>
    <xf numFmtId="38" fontId="13" fillId="0" borderId="0" xfId="30" quotePrefix="1" applyNumberFormat="1" applyFont="1" applyBorder="1" applyAlignment="1" applyProtection="1">
      <alignment horizontal="left"/>
      <protection locked="0"/>
    </xf>
    <xf numFmtId="38" fontId="13" fillId="0" borderId="0" xfId="30" applyNumberFormat="1" applyFont="1" applyBorder="1" applyAlignment="1" applyProtection="1">
      <alignment horizontal="left"/>
      <protection locked="0"/>
    </xf>
    <xf numFmtId="38" fontId="13" fillId="0" borderId="0" xfId="30" applyNumberFormat="1" applyFont="1" applyAlignment="1" applyProtection="1">
      <alignment horizontal="left"/>
    </xf>
    <xf numFmtId="38" fontId="13" fillId="0" borderId="0" xfId="30" applyNumberFormat="1" applyFont="1" applyProtection="1"/>
    <xf numFmtId="38" fontId="13" fillId="0" borderId="0" xfId="30" applyNumberFormat="1" applyFont="1" applyAlignment="1" applyProtection="1">
      <alignment horizontal="center"/>
    </xf>
    <xf numFmtId="38" fontId="13" fillId="0" borderId="0" xfId="31" applyNumberFormat="1" applyFont="1" applyBorder="1" applyProtection="1"/>
    <xf numFmtId="40" fontId="13" fillId="0" borderId="0" xfId="30" applyNumberFormat="1" applyFont="1" applyBorder="1" applyProtection="1">
      <protection locked="0"/>
    </xf>
    <xf numFmtId="38" fontId="13" fillId="0" borderId="0" xfId="30" applyNumberFormat="1" applyFont="1" applyFill="1" applyBorder="1" applyAlignment="1" applyProtection="1">
      <protection locked="0"/>
    </xf>
    <xf numFmtId="38" fontId="13" fillId="0" borderId="0" xfId="30" applyNumberFormat="1" applyFont="1" applyFill="1" applyBorder="1" applyProtection="1"/>
    <xf numFmtId="0" fontId="34" fillId="0" borderId="0" xfId="41" applyFont="1" applyAlignment="1">
      <alignment horizontal="center"/>
    </xf>
    <xf numFmtId="38" fontId="74" fillId="0" borderId="0" xfId="30" applyNumberFormat="1" applyFont="1" applyProtection="1"/>
    <xf numFmtId="0" fontId="38" fillId="0" borderId="0" xfId="41" applyFont="1" applyAlignment="1"/>
    <xf numFmtId="164" fontId="37" fillId="0" borderId="0" xfId="28" applyNumberFormat="1" applyFont="1" applyProtection="1"/>
    <xf numFmtId="38" fontId="37" fillId="0" borderId="0" xfId="31" applyNumberFormat="1" applyFont="1" applyProtection="1"/>
    <xf numFmtId="40" fontId="37" fillId="0" borderId="0" xfId="30" applyNumberFormat="1" applyFont="1" applyProtection="1">
      <protection locked="0"/>
    </xf>
    <xf numFmtId="0" fontId="33" fillId="0" borderId="0" xfId="80" applyFont="1" applyFill="1" applyBorder="1"/>
    <xf numFmtId="0" fontId="33" fillId="0" borderId="0" xfId="80" applyFont="1"/>
    <xf numFmtId="0" fontId="42" fillId="0" borderId="0" xfId="80" applyFont="1"/>
    <xf numFmtId="0" fontId="32" fillId="0" borderId="0" xfId="80" applyFont="1"/>
    <xf numFmtId="0" fontId="44" fillId="0" borderId="0" xfId="80" applyFont="1"/>
    <xf numFmtId="3" fontId="37" fillId="29" borderId="0" xfId="41" applyNumberFormat="1" applyFont="1" applyFill="1"/>
    <xf numFmtId="164" fontId="37" fillId="29" borderId="0" xfId="28" applyNumberFormat="1" applyFont="1" applyFill="1" applyProtection="1"/>
    <xf numFmtId="0" fontId="76" fillId="0" borderId="0" xfId="0" applyFont="1" applyAlignment="1">
      <alignment horizontal="center"/>
    </xf>
    <xf numFmtId="0" fontId="68" fillId="0" borderId="0" xfId="0" applyFont="1" applyBorder="1"/>
    <xf numFmtId="0" fontId="68" fillId="0" borderId="0" xfId="0" applyFont="1" applyBorder="1" applyAlignment="1">
      <alignment horizontal="left" indent="4"/>
    </xf>
    <xf numFmtId="3" fontId="79" fillId="0" borderId="0" xfId="0" applyNumberFormat="1" applyFont="1"/>
    <xf numFmtId="0" fontId="68" fillId="0" borderId="0" xfId="0" applyFont="1" applyAlignment="1">
      <alignment horizontal="left" indent="4"/>
    </xf>
    <xf numFmtId="164" fontId="32" fillId="0" borderId="0" xfId="28" applyNumberFormat="1" applyFont="1" applyBorder="1"/>
    <xf numFmtId="0" fontId="69" fillId="0" borderId="0" xfId="0" applyFont="1" applyAlignment="1">
      <alignment horizontal="left"/>
    </xf>
    <xf numFmtId="0" fontId="69" fillId="0" borderId="0" xfId="0" applyFont="1" applyAlignment="1"/>
    <xf numFmtId="0" fontId="70" fillId="0" borderId="0" xfId="0" applyFont="1" applyAlignment="1">
      <alignment horizontal="left"/>
    </xf>
    <xf numFmtId="0" fontId="69" fillId="0" borderId="0" xfId="0" applyFont="1"/>
    <xf numFmtId="0" fontId="77" fillId="0" borderId="0" xfId="0" applyFont="1" applyAlignment="1">
      <alignment horizontal="left" indent="4"/>
    </xf>
    <xf numFmtId="3" fontId="79" fillId="0" borderId="0" xfId="113" applyNumberFormat="1" applyFont="1" applyFill="1" applyBorder="1"/>
    <xf numFmtId="3" fontId="33" fillId="0" borderId="0" xfId="80" applyNumberFormat="1" applyFont="1" applyFill="1" applyBorder="1"/>
    <xf numFmtId="1" fontId="71" fillId="0" borderId="15" xfId="0" applyNumberFormat="1" applyFont="1" applyBorder="1"/>
    <xf numFmtId="3" fontId="79" fillId="0" borderId="15" xfId="113" applyNumberFormat="1" applyFont="1" applyFill="1" applyBorder="1"/>
    <xf numFmtId="3" fontId="79" fillId="0" borderId="17" xfId="113" applyNumberFormat="1" applyFont="1" applyFill="1" applyBorder="1"/>
    <xf numFmtId="3" fontId="79" fillId="0" borderId="29" xfId="113" applyNumberFormat="1" applyFont="1" applyFill="1" applyBorder="1"/>
    <xf numFmtId="38" fontId="34" fillId="0" borderId="10" xfId="30" applyNumberFormat="1" applyFont="1" applyBorder="1" applyAlignment="1" applyProtection="1">
      <protection locked="0"/>
    </xf>
    <xf numFmtId="38" fontId="34" fillId="0" borderId="10" xfId="30" applyNumberFormat="1" applyFont="1" applyFill="1" applyBorder="1" applyAlignment="1" applyProtection="1">
      <protection locked="0"/>
    </xf>
    <xf numFmtId="38" fontId="34" fillId="0" borderId="11" xfId="30" applyNumberFormat="1" applyFont="1" applyFill="1" applyBorder="1" applyAlignment="1" applyProtection="1">
      <alignment horizontal="center"/>
      <protection locked="0"/>
    </xf>
    <xf numFmtId="38" fontId="67" fillId="0" borderId="11" xfId="30" quotePrefix="1" applyNumberFormat="1" applyFont="1" applyFill="1" applyBorder="1" applyAlignment="1" applyProtection="1">
      <alignment horizontal="center"/>
      <protection locked="0"/>
    </xf>
    <xf numFmtId="38" fontId="34" fillId="0" borderId="12" xfId="30" applyNumberFormat="1" applyFont="1" applyFill="1" applyBorder="1" applyAlignment="1" applyProtection="1">
      <alignment horizontal="center"/>
      <protection locked="0"/>
    </xf>
    <xf numFmtId="0" fontId="34" fillId="0" borderId="14" xfId="30" applyNumberFormat="1" applyFont="1" applyFill="1" applyBorder="1" applyAlignment="1" applyProtection="1">
      <alignment horizontal="center"/>
      <protection locked="0"/>
    </xf>
    <xf numFmtId="0" fontId="34" fillId="0" borderId="13" xfId="30" applyNumberFormat="1" applyFont="1" applyFill="1" applyBorder="1" applyAlignment="1" applyProtection="1">
      <alignment horizontal="center"/>
      <protection locked="0"/>
    </xf>
    <xf numFmtId="38" fontId="34" fillId="0" borderId="14" xfId="30" applyNumberFormat="1" applyFont="1" applyBorder="1" applyAlignment="1" applyProtection="1">
      <alignment horizontal="center"/>
      <protection locked="0"/>
    </xf>
    <xf numFmtId="164" fontId="34" fillId="0" borderId="13" xfId="28" applyNumberFormat="1" applyFont="1" applyFill="1" applyBorder="1" applyAlignment="1" applyProtection="1">
      <alignment horizontal="center"/>
      <protection locked="0"/>
    </xf>
    <xf numFmtId="38" fontId="34" fillId="0" borderId="15" xfId="30" applyNumberFormat="1" applyFont="1" applyFill="1" applyBorder="1" applyAlignment="1" applyProtection="1">
      <alignment horizontal="center"/>
      <protection locked="0"/>
    </xf>
    <xf numFmtId="38" fontId="34" fillId="0" borderId="16" xfId="30" applyNumberFormat="1" applyFont="1" applyFill="1" applyBorder="1" applyAlignment="1" applyProtection="1">
      <alignment horizontal="center"/>
      <protection locked="0"/>
    </xf>
    <xf numFmtId="38" fontId="34" fillId="0" borderId="17" xfId="30" applyNumberFormat="1" applyFont="1" applyFill="1" applyBorder="1" applyAlignment="1" applyProtection="1">
      <alignment horizontal="center"/>
      <protection locked="0"/>
    </xf>
    <xf numFmtId="38" fontId="64" fillId="0" borderId="0" xfId="30" applyNumberFormat="1" applyFont="1" applyFill="1" applyBorder="1" applyAlignment="1" applyProtection="1">
      <protection locked="0"/>
    </xf>
    <xf numFmtId="0" fontId="64" fillId="0" borderId="0" xfId="30" applyNumberFormat="1" applyFont="1" applyFill="1" applyBorder="1" applyAlignment="1" applyProtection="1">
      <alignment horizontal="center"/>
      <protection locked="0"/>
    </xf>
    <xf numFmtId="38" fontId="64" fillId="0" borderId="0" xfId="30" applyNumberFormat="1" applyFont="1" applyBorder="1" applyAlignment="1" applyProtection="1">
      <alignment horizontal="center"/>
      <protection locked="0"/>
    </xf>
    <xf numFmtId="164" fontId="64" fillId="0" borderId="0" xfId="28" applyNumberFormat="1" applyFont="1" applyFill="1" applyBorder="1" applyAlignment="1" applyProtection="1">
      <alignment horizontal="center"/>
      <protection locked="0"/>
    </xf>
    <xf numFmtId="38" fontId="64" fillId="0" borderId="0" xfId="30" applyNumberFormat="1" applyFont="1" applyFill="1" applyProtection="1">
      <protection locked="0"/>
    </xf>
    <xf numFmtId="38" fontId="34" fillId="24" borderId="20" xfId="30" applyNumberFormat="1" applyFont="1" applyFill="1" applyBorder="1" applyAlignment="1" applyProtection="1">
      <protection locked="0"/>
    </xf>
    <xf numFmtId="164" fontId="34" fillId="24" borderId="0" xfId="28" applyNumberFormat="1" applyFont="1" applyFill="1" applyBorder="1" applyAlignment="1" applyProtection="1">
      <alignment horizontal="right"/>
      <protection locked="0"/>
    </xf>
    <xf numFmtId="40" fontId="34" fillId="24" borderId="0" xfId="30" applyNumberFormat="1" applyFont="1" applyFill="1" applyBorder="1" applyProtection="1">
      <protection locked="0"/>
    </xf>
    <xf numFmtId="38" fontId="39" fillId="0" borderId="0" xfId="30" applyNumberFormat="1" applyFont="1" applyFill="1" applyBorder="1" applyAlignment="1" applyProtection="1">
      <alignment horizontal="right"/>
      <protection locked="0"/>
    </xf>
    <xf numFmtId="38" fontId="64" fillId="0" borderId="0" xfId="30" applyNumberFormat="1" applyFont="1" applyFill="1" applyBorder="1" applyProtection="1">
      <protection locked="0"/>
    </xf>
    <xf numFmtId="38" fontId="34" fillId="0" borderId="0" xfId="30" applyNumberFormat="1" applyFont="1" applyBorder="1" applyAlignment="1" applyProtection="1">
      <alignment horizontal="center"/>
      <protection locked="0"/>
    </xf>
    <xf numFmtId="38" fontId="34" fillId="0" borderId="0" xfId="30" quotePrefix="1" applyNumberFormat="1" applyFont="1" applyBorder="1" applyAlignment="1" applyProtection="1">
      <alignment horizontal="left"/>
      <protection locked="0"/>
    </xf>
    <xf numFmtId="164" fontId="13" fillId="0" borderId="0" xfId="28" applyNumberFormat="1" applyFont="1" applyBorder="1" applyProtection="1">
      <protection locked="0"/>
    </xf>
    <xf numFmtId="38" fontId="13" fillId="0" borderId="0" xfId="30" applyNumberFormat="1" applyFont="1" applyBorder="1" applyAlignment="1" applyProtection="1">
      <alignment horizontal="center"/>
      <protection locked="0"/>
    </xf>
    <xf numFmtId="43" fontId="13" fillId="0" borderId="0" xfId="28" applyNumberFormat="1" applyFont="1" applyBorder="1" applyProtection="1">
      <protection locked="0"/>
    </xf>
    <xf numFmtId="38" fontId="39" fillId="0" borderId="0" xfId="30" applyNumberFormat="1" applyFont="1" applyBorder="1" applyAlignment="1" applyProtection="1">
      <alignment horizontal="center"/>
      <protection locked="0"/>
    </xf>
    <xf numFmtId="38" fontId="39" fillId="0" borderId="0" xfId="30" applyNumberFormat="1" applyFont="1" applyBorder="1" applyProtection="1">
      <protection locked="0"/>
    </xf>
    <xf numFmtId="164" fontId="39" fillId="0" borderId="0" xfId="28" applyNumberFormat="1" applyFont="1" applyBorder="1" applyProtection="1">
      <protection locked="0"/>
    </xf>
    <xf numFmtId="38" fontId="39" fillId="0" borderId="0" xfId="30" applyNumberFormat="1" applyFont="1" applyFill="1" applyBorder="1" applyProtection="1">
      <protection locked="0"/>
    </xf>
    <xf numFmtId="40" fontId="34" fillId="0" borderId="0" xfId="30" applyNumberFormat="1" applyFont="1" applyBorder="1" applyProtection="1">
      <protection locked="0"/>
    </xf>
    <xf numFmtId="164" fontId="34" fillId="0" borderId="0" xfId="28" applyNumberFormat="1" applyFont="1" applyBorder="1" applyProtection="1">
      <protection locked="0"/>
    </xf>
    <xf numFmtId="166" fontId="34" fillId="0" borderId="0" xfId="31" applyNumberFormat="1" applyFont="1" applyFill="1" applyBorder="1" applyAlignment="1" applyProtection="1">
      <alignment horizontal="center"/>
      <protection locked="0"/>
    </xf>
    <xf numFmtId="38" fontId="65" fillId="0" borderId="0" xfId="30" applyNumberFormat="1" applyFont="1" applyBorder="1" applyProtection="1">
      <protection locked="0"/>
    </xf>
    <xf numFmtId="38" fontId="64" fillId="0" borderId="0" xfId="30" applyNumberFormat="1" applyFont="1" applyBorder="1" applyProtection="1">
      <protection locked="0"/>
    </xf>
    <xf numFmtId="166" fontId="13" fillId="0" borderId="0" xfId="31" applyNumberFormat="1" applyFont="1" applyFill="1" applyBorder="1" applyAlignment="1" applyProtection="1">
      <alignment horizontal="center"/>
      <protection locked="0"/>
    </xf>
    <xf numFmtId="38" fontId="39" fillId="0" borderId="0" xfId="30" quotePrefix="1" applyNumberFormat="1" applyFont="1" applyBorder="1" applyAlignment="1" applyProtection="1">
      <alignment horizontal="left"/>
      <protection locked="0"/>
    </xf>
    <xf numFmtId="166" fontId="39" fillId="0" borderId="0" xfId="31" applyNumberFormat="1" applyFont="1" applyFill="1" applyBorder="1" applyAlignment="1" applyProtection="1">
      <alignment horizontal="center"/>
      <protection locked="0"/>
    </xf>
    <xf numFmtId="38" fontId="34" fillId="0" borderId="0" xfId="30" applyNumberFormat="1" applyFont="1" applyBorder="1" applyAlignment="1" applyProtection="1">
      <alignment horizontal="left"/>
      <protection locked="0"/>
    </xf>
    <xf numFmtId="0" fontId="13" fillId="0" borderId="0" xfId="30" applyNumberFormat="1" applyFont="1" applyFill="1" applyBorder="1" applyAlignment="1" applyProtection="1">
      <alignment horizontal="center"/>
      <protection locked="0"/>
    </xf>
    <xf numFmtId="38" fontId="39" fillId="26" borderId="0" xfId="30" quotePrefix="1" applyNumberFormat="1" applyFont="1" applyFill="1" applyBorder="1" applyAlignment="1" applyProtection="1">
      <alignment horizontal="right"/>
      <protection locked="0"/>
    </xf>
    <xf numFmtId="165" fontId="39" fillId="0" borderId="0" xfId="31" applyFont="1" applyBorder="1" applyProtection="1">
      <protection locked="0"/>
    </xf>
    <xf numFmtId="43" fontId="39" fillId="0" borderId="0" xfId="28" applyFont="1" applyBorder="1" applyProtection="1">
      <protection locked="0"/>
    </xf>
    <xf numFmtId="38" fontId="49" fillId="0" borderId="0" xfId="30" applyNumberFormat="1" applyFont="1" applyBorder="1" applyProtection="1">
      <protection locked="0"/>
    </xf>
    <xf numFmtId="40" fontId="49" fillId="0" borderId="0" xfId="30" applyNumberFormat="1" applyFont="1" applyBorder="1" applyProtection="1">
      <protection locked="0"/>
    </xf>
    <xf numFmtId="40" fontId="38" fillId="0" borderId="0" xfId="30" applyNumberFormat="1" applyFont="1" applyBorder="1" applyAlignment="1" applyProtection="1">
      <protection locked="0"/>
    </xf>
    <xf numFmtId="0" fontId="13" fillId="0" borderId="0" xfId="42" applyFont="1" applyBorder="1" applyProtection="1">
      <protection locked="0"/>
    </xf>
    <xf numFmtId="0" fontId="39" fillId="0" borderId="0" xfId="42" applyFont="1" applyBorder="1" applyProtection="1">
      <protection locked="0"/>
    </xf>
    <xf numFmtId="0" fontId="39" fillId="0" borderId="0" xfId="42" applyFont="1" applyFill="1" applyBorder="1" applyProtection="1">
      <protection locked="0"/>
    </xf>
    <xf numFmtId="38" fontId="13" fillId="0" borderId="0" xfId="30" applyNumberFormat="1" applyFont="1" applyFill="1" applyBorder="1" applyAlignment="1" applyProtection="1">
      <alignment horizontal="center"/>
      <protection locked="0"/>
    </xf>
    <xf numFmtId="38" fontId="13" fillId="0" borderId="0" xfId="30" applyNumberFormat="1" applyFont="1" applyFill="1" applyBorder="1" applyAlignment="1" applyProtection="1">
      <alignment horizontal="left"/>
      <protection locked="0"/>
    </xf>
    <xf numFmtId="38" fontId="49" fillId="24" borderId="0" xfId="30" quotePrefix="1" applyNumberFormat="1" applyFont="1" applyFill="1" applyBorder="1" applyAlignment="1" applyProtection="1">
      <alignment horizontal="right"/>
      <protection locked="0"/>
    </xf>
    <xf numFmtId="40" fontId="49" fillId="24" borderId="0" xfId="30" applyNumberFormat="1" applyFont="1" applyFill="1" applyBorder="1" applyAlignment="1" applyProtection="1">
      <alignment horizontal="right"/>
      <protection locked="0"/>
    </xf>
    <xf numFmtId="38" fontId="39" fillId="0" borderId="0" xfId="30" quotePrefix="1" applyNumberFormat="1" applyFont="1" applyFill="1" applyBorder="1" applyAlignment="1" applyProtection="1">
      <alignment horizontal="right"/>
      <protection locked="0"/>
    </xf>
    <xf numFmtId="38" fontId="64" fillId="0" borderId="0" xfId="30" quotePrefix="1" applyNumberFormat="1" applyFont="1" applyFill="1" applyBorder="1" applyAlignment="1" applyProtection="1">
      <alignment horizontal="center"/>
      <protection locked="0"/>
    </xf>
    <xf numFmtId="164" fontId="64" fillId="0" borderId="0" xfId="28" applyNumberFormat="1" applyFont="1" applyBorder="1" applyProtection="1">
      <protection locked="0"/>
    </xf>
    <xf numFmtId="38" fontId="34" fillId="0" borderId="0" xfId="30" quotePrefix="1" applyNumberFormat="1" applyFont="1" applyFill="1" applyBorder="1" applyAlignment="1" applyProtection="1">
      <alignment horizontal="center"/>
      <protection locked="0"/>
    </xf>
    <xf numFmtId="40" fontId="13" fillId="0" borderId="0" xfId="30" applyNumberFormat="1" applyFont="1" applyFill="1" applyBorder="1" applyProtection="1">
      <protection locked="0"/>
    </xf>
    <xf numFmtId="40" fontId="34" fillId="0" borderId="0" xfId="30" applyNumberFormat="1" applyFont="1" applyBorder="1" applyAlignment="1" applyProtection="1">
      <protection locked="0"/>
    </xf>
    <xf numFmtId="38" fontId="13" fillId="0" borderId="0" xfId="30" quotePrefix="1" applyNumberFormat="1" applyFont="1" applyFill="1" applyBorder="1" applyAlignment="1" applyProtection="1">
      <alignment horizontal="left"/>
      <protection locked="0"/>
    </xf>
    <xf numFmtId="43" fontId="13" fillId="0" borderId="0" xfId="28" applyNumberFormat="1" applyFont="1" applyFill="1" applyBorder="1" applyProtection="1">
      <protection locked="0"/>
    </xf>
    <xf numFmtId="38" fontId="40" fillId="0" borderId="0" xfId="30" applyNumberFormat="1" applyFont="1" applyFill="1" applyBorder="1" applyProtection="1">
      <protection locked="0"/>
    </xf>
    <xf numFmtId="38" fontId="40" fillId="0" borderId="0" xfId="30" applyNumberFormat="1" applyFont="1" applyBorder="1" applyProtection="1">
      <protection locked="0"/>
    </xf>
    <xf numFmtId="38" fontId="40" fillId="0" borderId="0" xfId="30" quotePrefix="1" applyNumberFormat="1" applyFont="1" applyFill="1" applyBorder="1" applyAlignment="1" applyProtection="1">
      <alignment horizontal="right"/>
      <protection locked="0"/>
    </xf>
    <xf numFmtId="40" fontId="40" fillId="0" borderId="0" xfId="30" applyNumberFormat="1" applyFont="1" applyBorder="1" applyProtection="1">
      <protection locked="0"/>
    </xf>
    <xf numFmtId="164" fontId="40" fillId="0" borderId="0" xfId="28" applyNumberFormat="1" applyFont="1" applyBorder="1" applyProtection="1">
      <protection locked="0"/>
    </xf>
    <xf numFmtId="38" fontId="13" fillId="0" borderId="0" xfId="30" quotePrefix="1" applyNumberFormat="1" applyFont="1" applyFill="1" applyBorder="1" applyAlignment="1" applyProtection="1">
      <alignment horizontal="right"/>
      <protection locked="0"/>
    </xf>
    <xf numFmtId="164" fontId="13" fillId="0" borderId="0" xfId="28" applyNumberFormat="1" applyFont="1" applyProtection="1">
      <protection locked="0"/>
    </xf>
    <xf numFmtId="38" fontId="39" fillId="0" borderId="0" xfId="30" applyNumberFormat="1" applyFont="1" applyFill="1" applyBorder="1" applyAlignment="1" applyProtection="1">
      <protection locked="0"/>
    </xf>
    <xf numFmtId="38" fontId="49" fillId="0" borderId="0" xfId="30" applyNumberFormat="1" applyFont="1" applyBorder="1" applyAlignment="1" applyProtection="1">
      <alignment horizontal="center"/>
      <protection locked="0"/>
    </xf>
    <xf numFmtId="38" fontId="67" fillId="0" borderId="0" xfId="30" applyNumberFormat="1" applyFont="1" applyBorder="1" applyAlignment="1" applyProtection="1">
      <alignment horizontal="center"/>
      <protection locked="0"/>
    </xf>
    <xf numFmtId="38" fontId="40" fillId="0" borderId="0" xfId="30" applyNumberFormat="1" applyFont="1" applyFill="1" applyProtection="1">
      <protection locked="0"/>
    </xf>
    <xf numFmtId="38" fontId="67" fillId="0" borderId="0" xfId="30" applyNumberFormat="1" applyFont="1" applyFill="1" applyBorder="1" applyAlignment="1" applyProtection="1">
      <alignment horizontal="center"/>
      <protection locked="0"/>
    </xf>
    <xf numFmtId="38" fontId="66" fillId="0" borderId="0" xfId="30" applyNumberFormat="1" applyFont="1" applyFill="1" applyBorder="1" applyAlignment="1" applyProtection="1">
      <protection locked="0"/>
    </xf>
    <xf numFmtId="38" fontId="67" fillId="0" borderId="0" xfId="30" quotePrefix="1" applyNumberFormat="1" applyFont="1" applyFill="1" applyBorder="1" applyAlignment="1" applyProtection="1">
      <alignment horizontal="center"/>
      <protection locked="0"/>
    </xf>
    <xf numFmtId="38" fontId="67" fillId="0" borderId="0" xfId="30" applyNumberFormat="1" applyFont="1" applyBorder="1" applyProtection="1">
      <protection locked="0"/>
    </xf>
    <xf numFmtId="164" fontId="67" fillId="0" borderId="0" xfId="28" applyNumberFormat="1" applyFont="1" applyBorder="1" applyProtection="1">
      <protection locked="0"/>
    </xf>
    <xf numFmtId="164" fontId="49" fillId="0" borderId="0" xfId="28" applyNumberFormat="1" applyFont="1" applyBorder="1" applyProtection="1">
      <protection locked="0"/>
    </xf>
    <xf numFmtId="38" fontId="40" fillId="0" borderId="0" xfId="30" applyNumberFormat="1" applyFont="1" applyBorder="1" applyAlignment="1" applyProtection="1">
      <alignment horizontal="center"/>
      <protection locked="0"/>
    </xf>
    <xf numFmtId="38" fontId="80" fillId="0" borderId="0" xfId="30" applyNumberFormat="1" applyFont="1" applyBorder="1" applyProtection="1">
      <protection locked="0"/>
    </xf>
    <xf numFmtId="38" fontId="67" fillId="24" borderId="20" xfId="30" applyNumberFormat="1" applyFont="1" applyFill="1" applyBorder="1" applyAlignment="1" applyProtection="1">
      <protection locked="0"/>
    </xf>
    <xf numFmtId="38" fontId="34" fillId="0" borderId="0" xfId="30" quotePrefix="1" applyNumberFormat="1" applyFont="1" applyFill="1" applyBorder="1" applyAlignment="1" applyProtection="1">
      <alignment horizontal="right"/>
      <protection locked="0"/>
    </xf>
    <xf numFmtId="38" fontId="39" fillId="0" borderId="0" xfId="30" quotePrefix="1" applyNumberFormat="1" applyFont="1" applyFill="1" applyBorder="1" applyAlignment="1" applyProtection="1">
      <alignment horizontal="center"/>
      <protection locked="0"/>
    </xf>
    <xf numFmtId="38" fontId="13" fillId="0" borderId="0" xfId="30" quotePrefix="1" applyNumberFormat="1" applyFont="1" applyFill="1" applyBorder="1" applyAlignment="1" applyProtection="1">
      <alignment horizontal="center"/>
      <protection locked="0"/>
    </xf>
    <xf numFmtId="38" fontId="49" fillId="25" borderId="0" xfId="30" applyNumberFormat="1" applyFont="1" applyFill="1" applyBorder="1" applyAlignment="1" applyProtection="1">
      <protection locked="0"/>
    </xf>
    <xf numFmtId="40" fontId="74" fillId="24" borderId="0" xfId="30" applyNumberFormat="1" applyFont="1" applyFill="1" applyBorder="1" applyProtection="1">
      <protection locked="0"/>
    </xf>
    <xf numFmtId="40" fontId="49" fillId="24" borderId="0" xfId="30" applyNumberFormat="1" applyFont="1" applyFill="1" applyBorder="1" applyProtection="1">
      <protection locked="0"/>
    </xf>
    <xf numFmtId="38" fontId="13" fillId="24" borderId="0" xfId="30" applyNumberFormat="1" applyFont="1" applyFill="1" applyBorder="1" applyAlignment="1" applyProtection="1">
      <alignment horizontal="center"/>
      <protection locked="0"/>
    </xf>
    <xf numFmtId="38" fontId="34" fillId="24" borderId="0" xfId="30" applyNumberFormat="1" applyFont="1" applyFill="1" applyBorder="1" applyAlignment="1" applyProtection="1">
      <alignment horizontal="left"/>
      <protection locked="0"/>
    </xf>
    <xf numFmtId="0" fontId="81" fillId="0" borderId="0" xfId="41" applyFont="1" applyBorder="1"/>
    <xf numFmtId="38" fontId="34" fillId="0" borderId="0" xfId="30" quotePrefix="1" applyNumberFormat="1" applyFont="1" applyBorder="1" applyAlignment="1" applyProtection="1">
      <alignment horizontal="center"/>
      <protection locked="0"/>
    </xf>
    <xf numFmtId="40" fontId="34" fillId="0" borderId="0" xfId="30" applyNumberFormat="1" applyFont="1" applyFill="1" applyBorder="1" applyProtection="1">
      <protection locked="0"/>
    </xf>
    <xf numFmtId="38" fontId="39" fillId="0" borderId="0" xfId="30" applyNumberFormat="1" applyFont="1" applyFill="1" applyBorder="1" applyAlignment="1" applyProtection="1">
      <alignment horizontal="center"/>
      <protection locked="0"/>
    </xf>
    <xf numFmtId="40" fontId="39" fillId="0" borderId="0" xfId="30" applyNumberFormat="1" applyFont="1" applyFill="1" applyBorder="1" applyProtection="1">
      <protection locked="0"/>
    </xf>
    <xf numFmtId="38" fontId="13" fillId="0" borderId="0" xfId="30" applyNumberFormat="1" applyFont="1" applyFill="1" applyBorder="1" applyAlignment="1" applyProtection="1">
      <alignment horizontal="right"/>
      <protection locked="0"/>
    </xf>
    <xf numFmtId="0" fontId="35" fillId="0" borderId="0" xfId="41" applyFont="1" applyBorder="1"/>
    <xf numFmtId="38" fontId="13" fillId="24" borderId="0" xfId="30" applyNumberFormat="1" applyFont="1" applyFill="1" applyBorder="1" applyProtection="1">
      <protection locked="0"/>
    </xf>
    <xf numFmtId="40" fontId="13" fillId="24" borderId="0" xfId="30" applyNumberFormat="1" applyFont="1" applyFill="1" applyBorder="1" applyProtection="1">
      <protection locked="0"/>
    </xf>
    <xf numFmtId="164" fontId="13" fillId="24" borderId="0" xfId="28" applyNumberFormat="1" applyFont="1" applyFill="1" applyBorder="1" applyProtection="1">
      <protection locked="0"/>
    </xf>
    <xf numFmtId="164" fontId="82" fillId="0" borderId="0" xfId="28" applyNumberFormat="1" applyFont="1" applyBorder="1" applyProtection="1">
      <protection locked="0"/>
    </xf>
    <xf numFmtId="38" fontId="49" fillId="25" borderId="0" xfId="30" quotePrefix="1" applyNumberFormat="1" applyFont="1" applyFill="1" applyBorder="1" applyAlignment="1" applyProtection="1">
      <alignment horizontal="center"/>
      <protection locked="0"/>
    </xf>
    <xf numFmtId="38" fontId="49" fillId="25" borderId="0" xfId="30" applyNumberFormat="1" applyFont="1" applyFill="1" applyBorder="1" applyProtection="1">
      <protection locked="0"/>
    </xf>
    <xf numFmtId="38" fontId="49" fillId="0" borderId="0" xfId="30" quotePrefix="1" applyNumberFormat="1" applyFont="1" applyFill="1" applyBorder="1" applyAlignment="1" applyProtection="1">
      <alignment horizontal="center"/>
      <protection locked="0"/>
    </xf>
    <xf numFmtId="40" fontId="74" fillId="0" borderId="0" xfId="30" applyNumberFormat="1" applyFont="1" applyFill="1" applyBorder="1" applyProtection="1">
      <protection locked="0"/>
    </xf>
    <xf numFmtId="40" fontId="49" fillId="0" borderId="0" xfId="30" applyNumberFormat="1" applyFont="1" applyFill="1" applyBorder="1" applyProtection="1">
      <protection locked="0"/>
    </xf>
    <xf numFmtId="0" fontId="64" fillId="0" borderId="0" xfId="41" applyFont="1" applyBorder="1"/>
    <xf numFmtId="38" fontId="37" fillId="0" borderId="0" xfId="30" applyNumberFormat="1" applyFont="1" applyBorder="1" applyAlignment="1" applyProtection="1">
      <alignment horizontal="center"/>
      <protection locked="0"/>
    </xf>
    <xf numFmtId="38" fontId="37" fillId="0" borderId="0" xfId="30" applyNumberFormat="1" applyFont="1" applyBorder="1" applyProtection="1">
      <protection locked="0"/>
    </xf>
    <xf numFmtId="40" fontId="37" fillId="0" borderId="0" xfId="30" applyNumberFormat="1" applyFont="1" applyBorder="1" applyProtection="1">
      <protection locked="0"/>
    </xf>
    <xf numFmtId="38" fontId="73" fillId="0" borderId="0" xfId="30" applyNumberFormat="1" applyFont="1" applyFill="1" applyBorder="1" applyProtection="1">
      <protection locked="0"/>
    </xf>
    <xf numFmtId="0" fontId="37" fillId="0" borderId="0" xfId="41" applyFont="1" applyBorder="1" applyAlignment="1">
      <alignment horizontal="left"/>
    </xf>
    <xf numFmtId="0" fontId="13" fillId="0" borderId="0" xfId="41" applyNumberFormat="1" applyFont="1" applyFill="1" applyBorder="1"/>
    <xf numFmtId="1" fontId="13" fillId="0" borderId="0" xfId="41" applyNumberFormat="1" applyFont="1" applyFill="1" applyBorder="1"/>
    <xf numFmtId="40" fontId="38" fillId="0" borderId="0" xfId="30" applyNumberFormat="1" applyFont="1" applyFill="1" applyBorder="1" applyAlignment="1" applyProtection="1">
      <protection locked="0"/>
    </xf>
    <xf numFmtId="164" fontId="13" fillId="0" borderId="0" xfId="28" applyNumberFormat="1" applyFont="1" applyFill="1" applyBorder="1" applyProtection="1">
      <protection locked="0"/>
    </xf>
    <xf numFmtId="164" fontId="72" fillId="0" borderId="0" xfId="28" applyNumberFormat="1" applyFont="1"/>
    <xf numFmtId="0" fontId="42" fillId="0" borderId="0" xfId="80" applyFont="1" applyFill="1"/>
    <xf numFmtId="0" fontId="33" fillId="0" borderId="0" xfId="80" applyFont="1" applyFill="1"/>
    <xf numFmtId="0" fontId="32" fillId="0" borderId="0" xfId="80" applyFont="1" applyFill="1"/>
    <xf numFmtId="3" fontId="79" fillId="0" borderId="0" xfId="0" applyNumberFormat="1" applyFont="1" applyFill="1"/>
    <xf numFmtId="164" fontId="32" fillId="0" borderId="0" xfId="28" applyNumberFormat="1" applyFont="1" applyFill="1" applyBorder="1"/>
    <xf numFmtId="0" fontId="44" fillId="0" borderId="0" xfId="80" applyFont="1" applyFill="1"/>
    <xf numFmtId="0" fontId="79" fillId="0" borderId="33" xfId="115" applyFont="1" applyBorder="1" applyAlignment="1">
      <alignment horizontal="center" vertical="center"/>
    </xf>
    <xf numFmtId="0" fontId="79" fillId="0" borderId="34" xfId="115" applyFont="1" applyFill="1" applyBorder="1" applyAlignment="1">
      <alignment horizontal="center" vertical="center"/>
    </xf>
    <xf numFmtId="0" fontId="79" fillId="0" borderId="35" xfId="115" applyFont="1" applyFill="1" applyBorder="1" applyAlignment="1">
      <alignment horizontal="center" vertical="center"/>
    </xf>
    <xf numFmtId="3" fontId="13" fillId="0" borderId="0" xfId="41" applyNumberFormat="1" applyFont="1"/>
    <xf numFmtId="3" fontId="13" fillId="0" borderId="0" xfId="29" applyNumberFormat="1" applyFont="1"/>
    <xf numFmtId="164" fontId="37" fillId="0" borderId="0" xfId="28" applyNumberFormat="1" applyFont="1" applyFill="1" applyProtection="1"/>
    <xf numFmtId="3" fontId="34" fillId="0" borderId="0" xfId="41" applyNumberFormat="1" applyFont="1" applyFill="1" applyProtection="1"/>
    <xf numFmtId="3" fontId="34" fillId="0" borderId="0" xfId="28" applyNumberFormat="1" applyFont="1" applyFill="1" applyProtection="1"/>
    <xf numFmtId="164" fontId="34" fillId="0" borderId="0" xfId="28" applyNumberFormat="1" applyFont="1" applyFill="1" applyProtection="1"/>
    <xf numFmtId="0" fontId="33" fillId="0" borderId="0" xfId="41" applyFont="1"/>
    <xf numFmtId="38" fontId="33" fillId="0" borderId="0" xfId="127" applyNumberFormat="1" applyFont="1"/>
    <xf numFmtId="38" fontId="85" fillId="0" borderId="0" xfId="127" applyNumberFormat="1" applyFont="1"/>
    <xf numFmtId="38" fontId="43" fillId="0" borderId="0" xfId="127" applyNumberFormat="1" applyFont="1" applyAlignment="1">
      <alignment horizontal="center"/>
    </xf>
    <xf numFmtId="38" fontId="43" fillId="0" borderId="21" xfId="127" applyNumberFormat="1" applyFont="1" applyBorder="1" applyAlignment="1">
      <alignment horizontal="center" vertical="center"/>
    </xf>
    <xf numFmtId="38" fontId="85" fillId="0" borderId="36" xfId="127" applyNumberFormat="1" applyFont="1" applyBorder="1" applyAlignment="1">
      <alignment horizontal="center"/>
    </xf>
    <xf numFmtId="38" fontId="71" fillId="0" borderId="37" xfId="127" applyNumberFormat="1" applyFont="1" applyBorder="1" applyAlignment="1">
      <alignment horizontal="center" vertical="center"/>
    </xf>
    <xf numFmtId="38" fontId="33" fillId="0" borderId="0" xfId="127" applyNumberFormat="1" applyFont="1" applyBorder="1"/>
    <xf numFmtId="0" fontId="33" fillId="0" borderId="0" xfId="41" applyFont="1" applyBorder="1"/>
    <xf numFmtId="0" fontId="33" fillId="0" borderId="0" xfId="41" applyFont="1" applyFill="1" applyBorder="1"/>
    <xf numFmtId="38" fontId="85" fillId="0" borderId="0" xfId="127" applyNumberFormat="1" applyFont="1" applyBorder="1" applyAlignment="1">
      <alignment horizontal="center"/>
    </xf>
    <xf numFmtId="38" fontId="43" fillId="0" borderId="19" xfId="127" applyNumberFormat="1" applyFont="1" applyBorder="1"/>
    <xf numFmtId="164" fontId="43" fillId="0" borderId="26" xfId="70" applyNumberFormat="1" applyFont="1" applyFill="1" applyBorder="1"/>
    <xf numFmtId="38" fontId="43" fillId="0" borderId="0" xfId="41" applyNumberFormat="1" applyFont="1" applyBorder="1"/>
    <xf numFmtId="40" fontId="43" fillId="0" borderId="0" xfId="70" applyNumberFormat="1" applyFont="1"/>
    <xf numFmtId="164" fontId="75" fillId="0" borderId="0" xfId="28" applyNumberFormat="1" applyFont="1"/>
    <xf numFmtId="164" fontId="72" fillId="0" borderId="0" xfId="70" applyNumberFormat="1" applyFont="1"/>
    <xf numFmtId="164" fontId="79" fillId="0" borderId="0" xfId="28" applyNumberFormat="1" applyFont="1"/>
    <xf numFmtId="164" fontId="43" fillId="0" borderId="19" xfId="70" applyNumberFormat="1" applyFont="1" applyFill="1" applyBorder="1"/>
    <xf numFmtId="0" fontId="43" fillId="0" borderId="19" xfId="41" applyFont="1" applyBorder="1"/>
    <xf numFmtId="38" fontId="43" fillId="0" borderId="0" xfId="41" applyNumberFormat="1" applyFont="1" applyFill="1" applyBorder="1"/>
    <xf numFmtId="40" fontId="43" fillId="0" borderId="0" xfId="70" applyNumberFormat="1" applyFont="1" applyFill="1"/>
    <xf numFmtId="38" fontId="42" fillId="0" borderId="0" xfId="41" applyNumberFormat="1" applyFont="1" applyBorder="1"/>
    <xf numFmtId="40" fontId="42" fillId="0" borderId="0" xfId="70" applyNumberFormat="1" applyFont="1"/>
    <xf numFmtId="164" fontId="42" fillId="0" borderId="26" xfId="70" applyNumberFormat="1" applyFont="1" applyFill="1" applyBorder="1"/>
    <xf numFmtId="164" fontId="32" fillId="0" borderId="26" xfId="70" applyNumberFormat="1" applyFont="1" applyFill="1" applyBorder="1"/>
    <xf numFmtId="38" fontId="43" fillId="0" borderId="19" xfId="128" applyNumberFormat="1" applyFont="1" applyBorder="1"/>
    <xf numFmtId="164" fontId="43" fillId="0" borderId="19" xfId="90" applyNumberFormat="1" applyFont="1" applyFill="1" applyBorder="1"/>
    <xf numFmtId="38" fontId="42" fillId="0" borderId="19" xfId="127" applyNumberFormat="1" applyFont="1" applyBorder="1"/>
    <xf numFmtId="38" fontId="32" fillId="0" borderId="26" xfId="129" applyNumberFormat="1" applyFont="1" applyBorder="1"/>
    <xf numFmtId="38" fontId="42" fillId="0" borderId="0" xfId="127" applyNumberFormat="1" applyFont="1"/>
    <xf numFmtId="38" fontId="85" fillId="0" borderId="11" xfId="127" applyNumberFormat="1" applyFont="1" applyBorder="1" applyAlignment="1">
      <alignment horizontal="center"/>
    </xf>
    <xf numFmtId="38" fontId="43" fillId="0" borderId="15" xfId="127" quotePrefix="1" applyNumberFormat="1" applyFont="1" applyBorder="1" applyAlignment="1">
      <alignment horizontal="center"/>
    </xf>
    <xf numFmtId="38" fontId="85" fillId="0" borderId="14" xfId="127" applyNumberFormat="1" applyFont="1" applyBorder="1" applyAlignment="1">
      <alignment horizontal="center"/>
    </xf>
    <xf numFmtId="38" fontId="43" fillId="0" borderId="0" xfId="127" applyNumberFormat="1" applyFont="1" applyAlignment="1">
      <alignment horizontal="left"/>
    </xf>
    <xf numFmtId="38" fontId="43" fillId="0" borderId="26" xfId="127" applyNumberFormat="1" applyFont="1" applyFill="1" applyBorder="1"/>
    <xf numFmtId="38" fontId="43" fillId="0" borderId="26" xfId="28" applyNumberFormat="1" applyFont="1" applyBorder="1"/>
    <xf numFmtId="0" fontId="87" fillId="0" borderId="0" xfId="41" applyFont="1" applyFill="1" applyBorder="1"/>
    <xf numFmtId="38" fontId="43" fillId="0" borderId="27" xfId="127" applyNumberFormat="1" applyFont="1" applyBorder="1"/>
    <xf numFmtId="38" fontId="43" fillId="0" borderId="27" xfId="28" applyNumberFormat="1" applyFont="1" applyBorder="1"/>
    <xf numFmtId="38" fontId="42" fillId="0" borderId="0" xfId="127" applyNumberFormat="1" applyFont="1" applyBorder="1"/>
    <xf numFmtId="38" fontId="43" fillId="0" borderId="0" xfId="127" applyNumberFormat="1" applyFont="1"/>
    <xf numFmtId="3" fontId="13" fillId="0" borderId="0" xfId="41" applyNumberFormat="1" applyFont="1" applyBorder="1" applyAlignment="1"/>
    <xf numFmtId="0" fontId="85" fillId="0" borderId="0" xfId="41" applyFont="1"/>
    <xf numFmtId="3" fontId="33" fillId="0" borderId="0" xfId="41" applyNumberFormat="1" applyFont="1"/>
    <xf numFmtId="38" fontId="34" fillId="0" borderId="0" xfId="30" applyNumberFormat="1" applyFont="1" applyAlignment="1" applyProtection="1">
      <protection locked="0"/>
    </xf>
    <xf numFmtId="166" fontId="43" fillId="0" borderId="26" xfId="13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0" borderId="0" xfId="0" applyNumberFormat="1" applyFont="1" applyFill="1"/>
    <xf numFmtId="3" fontId="0" fillId="0" borderId="0" xfId="0" applyNumberFormat="1" applyFont="1" applyFill="1"/>
    <xf numFmtId="1" fontId="78" fillId="0" borderId="30" xfId="41" applyNumberFormat="1" applyFont="1" applyFill="1" applyBorder="1" applyAlignment="1">
      <alignment horizontal="center" vertical="center"/>
    </xf>
    <xf numFmtId="40" fontId="13" fillId="29" borderId="0" xfId="3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5" fillId="0" borderId="23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24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24" xfId="0" applyFont="1" applyBorder="1" applyAlignment="1">
      <alignment horizontal="center"/>
    </xf>
    <xf numFmtId="0" fontId="87" fillId="0" borderId="0" xfId="41" applyFont="1" applyAlignment="1">
      <alignment horizontal="center"/>
    </xf>
    <xf numFmtId="38" fontId="84" fillId="0" borderId="0" xfId="127" applyNumberFormat="1" applyFont="1" applyAlignment="1">
      <alignment horizontal="center"/>
    </xf>
    <xf numFmtId="38" fontId="86" fillId="0" borderId="11" xfId="127" applyNumberFormat="1" applyFont="1" applyBorder="1" applyAlignment="1">
      <alignment horizontal="center" vertical="center"/>
    </xf>
    <xf numFmtId="38" fontId="86" fillId="0" borderId="14" xfId="127" applyNumberFormat="1" applyFont="1" applyBorder="1" applyAlignment="1">
      <alignment horizontal="center" vertical="center"/>
    </xf>
    <xf numFmtId="38" fontId="85" fillId="0" borderId="21" xfId="127" applyNumberFormat="1" applyFont="1" applyBorder="1" applyAlignment="1">
      <alignment horizontal="center"/>
    </xf>
    <xf numFmtId="38" fontId="85" fillId="0" borderId="22" xfId="127" applyNumberFormat="1" applyFont="1" applyBorder="1" applyAlignment="1">
      <alignment horizontal="center"/>
    </xf>
    <xf numFmtId="38" fontId="85" fillId="0" borderId="15" xfId="127" applyNumberFormat="1" applyFont="1" applyFill="1" applyBorder="1" applyAlignment="1">
      <alignment horizontal="center"/>
    </xf>
    <xf numFmtId="0" fontId="13" fillId="0" borderId="17" xfId="41" applyBorder="1"/>
    <xf numFmtId="0" fontId="13" fillId="0" borderId="29" xfId="41" applyBorder="1"/>
    <xf numFmtId="38" fontId="43" fillId="0" borderId="15" xfId="129" quotePrefix="1" applyNumberFormat="1" applyFont="1" applyBorder="1" applyAlignment="1">
      <alignment horizontal="center"/>
    </xf>
    <xf numFmtId="38" fontId="43" fillId="0" borderId="29" xfId="129" quotePrefix="1" applyNumberFormat="1" applyFont="1" applyBorder="1" applyAlignment="1">
      <alignment horizontal="center"/>
    </xf>
    <xf numFmtId="38" fontId="34" fillId="0" borderId="0" xfId="30" applyNumberFormat="1" applyFont="1" applyAlignment="1" applyProtection="1">
      <alignment horizontal="center"/>
      <protection locked="0"/>
    </xf>
    <xf numFmtId="38" fontId="34" fillId="0" borderId="11" xfId="30" applyNumberFormat="1" applyFont="1" applyFill="1" applyBorder="1" applyAlignment="1" applyProtection="1">
      <alignment horizontal="center" vertical="center"/>
      <protection locked="0"/>
    </xf>
    <xf numFmtId="38" fontId="34" fillId="0" borderId="12" xfId="30" applyNumberFormat="1" applyFont="1" applyFill="1" applyBorder="1" applyAlignment="1" applyProtection="1">
      <alignment horizontal="center" vertical="center"/>
      <protection locked="0"/>
    </xf>
    <xf numFmtId="38" fontId="34" fillId="0" borderId="14" xfId="30" applyNumberFormat="1" applyFont="1" applyFill="1" applyBorder="1" applyAlignment="1" applyProtection="1">
      <alignment horizontal="center" vertical="center"/>
      <protection locked="0"/>
    </xf>
    <xf numFmtId="38" fontId="34" fillId="0" borderId="22" xfId="30" applyNumberFormat="1" applyFont="1" applyFill="1" applyBorder="1" applyAlignment="1" applyProtection="1">
      <alignment horizontal="center" vertical="center"/>
      <protection locked="0"/>
    </xf>
    <xf numFmtId="38" fontId="34" fillId="0" borderId="24" xfId="30" applyNumberFormat="1" applyFont="1" applyFill="1" applyBorder="1" applyAlignment="1" applyProtection="1">
      <alignment horizontal="center" vertical="center"/>
      <protection locked="0"/>
    </xf>
    <xf numFmtId="38" fontId="34" fillId="0" borderId="13" xfId="30" applyNumberFormat="1" applyFont="1" applyFill="1" applyBorder="1" applyAlignment="1" applyProtection="1">
      <alignment horizontal="center" vertical="center"/>
      <protection locked="0"/>
    </xf>
    <xf numFmtId="38" fontId="63" fillId="0" borderId="21" xfId="30" applyNumberFormat="1" applyFont="1" applyFill="1" applyBorder="1" applyAlignment="1" applyProtection="1">
      <alignment horizontal="center"/>
      <protection locked="0"/>
    </xf>
    <xf numFmtId="38" fontId="63" fillId="0" borderId="22" xfId="30" applyNumberFormat="1" applyFont="1" applyFill="1" applyBorder="1" applyAlignment="1" applyProtection="1">
      <alignment horizontal="center"/>
      <protection locked="0"/>
    </xf>
    <xf numFmtId="0" fontId="38" fillId="0" borderId="0" xfId="41" applyFont="1" applyAlignment="1">
      <alignment horizontal="center"/>
    </xf>
    <xf numFmtId="167" fontId="34" fillId="0" borderId="0" xfId="31" applyNumberFormat="1" applyFont="1" applyAlignment="1" applyProtection="1">
      <alignment horizontal="center"/>
      <protection locked="0"/>
    </xf>
    <xf numFmtId="38" fontId="34" fillId="0" borderId="21" xfId="30" applyNumberFormat="1" applyFont="1" applyFill="1" applyBorder="1" applyAlignment="1" applyProtection="1">
      <alignment horizontal="center" vertical="center"/>
      <protection locked="0"/>
    </xf>
    <xf numFmtId="38" fontId="34" fillId="0" borderId="25" xfId="30" applyNumberFormat="1" applyFont="1" applyFill="1" applyBorder="1" applyAlignment="1" applyProtection="1">
      <alignment horizontal="center" vertical="center"/>
      <protection locked="0"/>
    </xf>
    <xf numFmtId="39" fontId="34" fillId="0" borderId="18" xfId="31" applyNumberFormat="1" applyFont="1" applyBorder="1" applyAlignment="1" applyProtection="1">
      <alignment horizontal="center"/>
      <protection locked="0"/>
    </xf>
    <xf numFmtId="39" fontId="34" fillId="0" borderId="22" xfId="31" applyNumberFormat="1" applyFont="1" applyBorder="1" applyAlignment="1" applyProtection="1">
      <alignment horizontal="center"/>
      <protection locked="0"/>
    </xf>
    <xf numFmtId="0" fontId="76" fillId="0" borderId="0" xfId="0" applyFont="1" applyAlignment="1">
      <alignment horizontal="center"/>
    </xf>
    <xf numFmtId="1" fontId="50" fillId="0" borderId="0" xfId="0" applyNumberFormat="1" applyFont="1" applyBorder="1" applyAlignment="1">
      <alignment horizontal="center"/>
    </xf>
    <xf numFmtId="0" fontId="43" fillId="0" borderId="21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1" fontId="78" fillId="0" borderId="31" xfId="41" applyNumberFormat="1" applyFont="1" applyFill="1" applyBorder="1" applyAlignment="1">
      <alignment horizontal="center" vertical="center"/>
    </xf>
    <xf numFmtId="1" fontId="78" fillId="0" borderId="32" xfId="41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</cellXfs>
  <cellStyles count="13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91"/>
    <cellStyle name="Body" xfId="50"/>
    <cellStyle name="Calc Currency (0)" xfId="5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2 2" xfId="71"/>
    <cellStyle name="Comma 2 3" xfId="92"/>
    <cellStyle name="Comma 2 4" xfId="93"/>
    <cellStyle name="Comma 2 5" xfId="94"/>
    <cellStyle name="Comma 2 5 2" xfId="95"/>
    <cellStyle name="Comma 2 5 3" xfId="96"/>
    <cellStyle name="Comma 2 5 4" xfId="97"/>
    <cellStyle name="Comma 2 5 5" xfId="98"/>
    <cellStyle name="Comma 3" xfId="67"/>
    <cellStyle name="Comma 3 2" xfId="70"/>
    <cellStyle name="Comma 3 2 2" xfId="99"/>
    <cellStyle name="Comma 3 2 3" xfId="100"/>
    <cellStyle name="Comma 3 2 4" xfId="101"/>
    <cellStyle name="Comma 3 2 5" xfId="102"/>
    <cellStyle name="Comma 3 2 6" xfId="90"/>
    <cellStyle name="Comma 3 3" xfId="116"/>
    <cellStyle name="Comma 3 4" xfId="132"/>
    <cellStyle name="Comma 4" xfId="72"/>
    <cellStyle name="Comma 5" xfId="77"/>
    <cellStyle name="Comma 6" xfId="79"/>
    <cellStyle name="Comma 6 2" xfId="103"/>
    <cellStyle name="Comma 6 3" xfId="104"/>
    <cellStyle name="Comma 6 4" xfId="105"/>
    <cellStyle name="Comma 6 5" xfId="106"/>
    <cellStyle name="Comma 7" xfId="107"/>
    <cellStyle name="Comma 7 2" xfId="108"/>
    <cellStyle name="Comma 7 3" xfId="109"/>
    <cellStyle name="Comma 7 4" xfId="110"/>
    <cellStyle name="Comma_PR-APRIL-2001 (R.FORMAT) 2 2 2 2" xfId="127"/>
    <cellStyle name="Comma_PR-APRIL-2001 (R.FORMAT) 2 2 3 2" xfId="128"/>
    <cellStyle name="Comma_PR-APRIL-2001 (R.FORMAT) 3 2 2" xfId="129"/>
    <cellStyle name="Comma_PR-AUGUST-2000" xfId="30"/>
    <cellStyle name="Comma_Pr-MAY-2006" xfId="31"/>
    <cellStyle name="Comma_Pr-MAY-2006 2 2 2 2 2" xfId="130"/>
    <cellStyle name="Component" xfId="52"/>
    <cellStyle name="Copied" xfId="53"/>
    <cellStyle name="Description" xfId="54"/>
    <cellStyle name="Entered" xfId="55"/>
    <cellStyle name="Explanatory Text" xfId="32" builtinId="53" customBuiltin="1"/>
    <cellStyle name="Feature" xfId="56"/>
    <cellStyle name="Good" xfId="33" builtinId="26" customBuiltin="1"/>
    <cellStyle name="Grey" xfId="57"/>
    <cellStyle name="Grey 2" xfId="117"/>
    <cellStyle name="Header1" xfId="58"/>
    <cellStyle name="Header2" xfId="59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Input [yellow]" xfId="60"/>
    <cellStyle name="Input [yellow] 2" xfId="118"/>
    <cellStyle name="Linked Cell" xfId="39" builtinId="24" customBuiltin="1"/>
    <cellStyle name="Neutral" xfId="40" builtinId="28" customBuiltin="1"/>
    <cellStyle name="Normal" xfId="0" builtinId="0"/>
    <cellStyle name="Normal - Style1" xfId="61"/>
    <cellStyle name="Normal - Style1 2" xfId="119"/>
    <cellStyle name="Normal 10" xfId="115"/>
    <cellStyle name="Normal 11" xfId="131"/>
    <cellStyle name="Normal 12" xfId="134"/>
    <cellStyle name="Normal 13" xfId="135"/>
    <cellStyle name="Normal 14" xfId="136"/>
    <cellStyle name="Normal 15" xfId="137"/>
    <cellStyle name="Normal 2" xfId="41"/>
    <cellStyle name="Normal 2 2" xfId="111"/>
    <cellStyle name="Normal 2 2 2" xfId="68"/>
    <cellStyle name="Normal 3" xfId="49"/>
    <cellStyle name="Normal 3 2" xfId="120"/>
    <cellStyle name="Normal 4" xfId="69"/>
    <cellStyle name="Normal 4 2" xfId="121"/>
    <cellStyle name="Normal 5" xfId="73"/>
    <cellStyle name="Normal 5 2" xfId="75"/>
    <cellStyle name="Normal 5 2 2" xfId="123"/>
    <cellStyle name="Normal 5 3" xfId="122"/>
    <cellStyle name="Normal 6" xfId="74"/>
    <cellStyle name="Normal 6 2" xfId="81"/>
    <cellStyle name="Normal 6 2 2" xfId="82"/>
    <cellStyle name="Normal 6 2 2 2" xfId="83"/>
    <cellStyle name="Normal 6 2 2 2 2" xfId="84"/>
    <cellStyle name="Normal 6 2 2 2 2 2" xfId="85"/>
    <cellStyle name="Normal 6 2 2 2 2 2 2" xfId="86"/>
    <cellStyle name="Normal 6 2 2 2 2 2 2 2" xfId="87"/>
    <cellStyle name="Normal 6 3" xfId="88"/>
    <cellStyle name="Normal 6 3 2" xfId="89"/>
    <cellStyle name="Normal 6 4" xfId="112"/>
    <cellStyle name="Normal 6 5" xfId="113"/>
    <cellStyle name="Normal 6 6" xfId="124"/>
    <cellStyle name="Normal 6 7" xfId="133"/>
    <cellStyle name="Normal 7" xfId="76"/>
    <cellStyle name="Normal 8" xfId="78"/>
    <cellStyle name="Normal 9" xfId="114"/>
    <cellStyle name="Normal_Copy of ExportsImports-Goods" xfId="80"/>
    <cellStyle name="Normal_PR-AUGUST-2000" xfId="42"/>
    <cellStyle name="Note" xfId="43" builtinId="10" customBuiltin="1"/>
    <cellStyle name="Option" xfId="62"/>
    <cellStyle name="Output" xfId="44" builtinId="21" customBuiltin="1"/>
    <cellStyle name="Percent [2]" xfId="63"/>
    <cellStyle name="Percent [2] 2" xfId="125"/>
    <cellStyle name="Percent 2" xfId="45"/>
    <cellStyle name="Percent 2 2" xfId="126"/>
    <cellStyle name="RevList" xfId="64"/>
    <cellStyle name="Subtotal" xfId="65"/>
    <cellStyle name="Title" xfId="46" builtinId="15" customBuiltin="1"/>
    <cellStyle name="Total" xfId="47" builtinId="25" customBuiltin="1"/>
    <cellStyle name="Value" xfId="66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123825</xdr:rowOff>
    </xdr:from>
    <xdr:to>
      <xdr:col>9</xdr:col>
      <xdr:colOff>600075</xdr:colOff>
      <xdr:row>35</xdr:row>
      <xdr:rowOff>114300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609600" y="2609850"/>
          <a:ext cx="5476875" cy="3714750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endParaRPr lang="en-US" sz="1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2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2200" b="1" i="1" strike="noStrike">
              <a:solidFill>
                <a:srgbClr val="000000"/>
              </a:solidFill>
              <a:latin typeface="Arial"/>
              <a:cs typeface="Arial"/>
            </a:rPr>
            <a:t>MONTHLY ADVANCE RELEASE JULY-SEPTEMBER </a:t>
          </a:r>
        </a:p>
        <a:p>
          <a:pPr algn="ctr" rtl="1">
            <a:defRPr sz="1000"/>
          </a:pPr>
          <a:r>
            <a:rPr lang="en-US" sz="2400" b="1" i="1" strike="noStrike">
              <a:solidFill>
                <a:srgbClr val="000000"/>
              </a:solidFill>
              <a:latin typeface="Arial"/>
              <a:cs typeface="Arial"/>
            </a:rPr>
            <a:t>2020-21</a:t>
          </a:r>
        </a:p>
        <a:p>
          <a:pPr algn="ctr" rtl="1">
            <a:defRPr sz="1000"/>
          </a:pPr>
          <a:r>
            <a:rPr lang="en-US" sz="1800" b="1" i="1" strike="noStrike">
              <a:solidFill>
                <a:srgbClr val="000000"/>
              </a:solidFill>
              <a:latin typeface="Arial"/>
              <a:cs typeface="Arial"/>
            </a:rPr>
            <a:t>(PROVISIONAL)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g-i\annual%20repor\Documents%20and%20Settings\raza%20agha\Desktop\foreign%20tra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aisal8884\AppData\Local\Microsoft\Windows\Temporary%20Internet%20Files\Content.Outlook\J0HLF1PP\web%20BOP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1"/>
      <sheetName val="X2"/>
      <sheetName val="M1"/>
      <sheetName val="M2"/>
      <sheetName val="XM-DoTrade"/>
      <sheetName val="Fax Gov Formate"/>
      <sheetName val="Cr to Pvt"/>
      <sheetName val="New Format"/>
      <sheetName val="foreign trade"/>
      <sheetName val="Stocks (2)"/>
      <sheetName val="f.1"/>
      <sheetName val="f.2"/>
      <sheetName val="f.3"/>
      <sheetName val="f.4"/>
      <sheetName val="f.5"/>
      <sheetName val="f.6"/>
      <sheetName val="f.7"/>
      <sheetName val="f.8"/>
      <sheetName val="C"/>
      <sheetName val="Fax_Gov_Formate"/>
      <sheetName val="Cr_to_Pvt"/>
      <sheetName val="New_Format"/>
      <sheetName val="foreign_trade"/>
      <sheetName val="Stocks_(2)"/>
      <sheetName val="f_1"/>
      <sheetName val="f_2"/>
      <sheetName val="f_3"/>
      <sheetName val="f_4"/>
      <sheetName val="f_5"/>
      <sheetName val="f_6"/>
      <sheetName val="f_7"/>
      <sheetName val="f_8"/>
      <sheetName val="Ex Value Monthl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pm5"/>
      <sheetName val="Working Sheet"/>
      <sheetName val="web BOP "/>
    </sheetNames>
    <definedNames>
      <definedName name="Adv"/>
      <definedName name="Export"/>
      <definedName name="Re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P49"/>
  <sheetViews>
    <sheetView topLeftCell="A13" workbookViewId="0">
      <selection activeCell="D36" sqref="D36"/>
    </sheetView>
  </sheetViews>
  <sheetFormatPr defaultRowHeight="12.75" x14ac:dyDescent="0.2"/>
  <sheetData>
    <row r="2" spans="2:10" ht="13.5" thickBot="1" x14ac:dyDescent="0.25"/>
    <row r="3" spans="2:10" x14ac:dyDescent="0.2">
      <c r="B3" s="5"/>
      <c r="C3" s="6"/>
      <c r="D3" s="6"/>
      <c r="E3" s="6"/>
      <c r="F3" s="6"/>
      <c r="G3" s="6"/>
      <c r="H3" s="6"/>
      <c r="I3" s="6"/>
      <c r="J3" s="7"/>
    </row>
    <row r="4" spans="2:10" x14ac:dyDescent="0.2">
      <c r="B4" s="315">
        <v>786</v>
      </c>
      <c r="C4" s="316"/>
      <c r="D4" s="316"/>
      <c r="E4" s="316"/>
      <c r="F4" s="316"/>
      <c r="G4" s="316"/>
      <c r="H4" s="316"/>
      <c r="I4" s="316"/>
      <c r="J4" s="317"/>
    </row>
    <row r="5" spans="2:10" ht="44.25" x14ac:dyDescent="0.55000000000000004">
      <c r="B5" s="321" t="s">
        <v>131</v>
      </c>
      <c r="C5" s="322"/>
      <c r="D5" s="322"/>
      <c r="E5" s="322"/>
      <c r="F5" s="322"/>
      <c r="G5" s="322"/>
      <c r="H5" s="322"/>
      <c r="I5" s="322"/>
      <c r="J5" s="323"/>
    </row>
    <row r="6" spans="2:10" ht="23.25" x14ac:dyDescent="0.35">
      <c r="B6" s="325" t="s">
        <v>99</v>
      </c>
      <c r="C6" s="326"/>
      <c r="D6" s="326"/>
      <c r="E6" s="326"/>
      <c r="F6" s="326"/>
      <c r="G6" s="326"/>
      <c r="H6" s="326"/>
      <c r="I6" s="326"/>
      <c r="J6" s="327"/>
    </row>
    <row r="7" spans="2:10" x14ac:dyDescent="0.2">
      <c r="B7" s="8"/>
      <c r="C7" s="1"/>
      <c r="D7" s="1"/>
      <c r="E7" s="1"/>
      <c r="F7" s="1"/>
      <c r="G7" s="1"/>
      <c r="H7" s="1"/>
      <c r="I7" s="1"/>
      <c r="J7" s="9"/>
    </row>
    <row r="8" spans="2:10" x14ac:dyDescent="0.2">
      <c r="B8" s="8"/>
      <c r="C8" s="1"/>
      <c r="D8" s="1"/>
      <c r="E8" s="1"/>
      <c r="F8" s="1"/>
      <c r="G8" s="1"/>
      <c r="H8" s="1"/>
      <c r="I8" s="1"/>
      <c r="J8" s="9"/>
    </row>
    <row r="9" spans="2:10" x14ac:dyDescent="0.2">
      <c r="B9" s="8"/>
      <c r="C9" s="1"/>
      <c r="D9" s="1"/>
      <c r="E9" s="1"/>
      <c r="F9" s="1"/>
      <c r="G9" s="1"/>
      <c r="H9" s="1"/>
      <c r="I9" s="1"/>
      <c r="J9" s="9"/>
    </row>
    <row r="10" spans="2:10" x14ac:dyDescent="0.2">
      <c r="B10" s="8"/>
      <c r="C10" s="1"/>
      <c r="D10" s="1"/>
      <c r="E10" s="1"/>
      <c r="F10" s="1"/>
      <c r="G10" s="1"/>
      <c r="H10" s="1"/>
      <c r="I10" s="1"/>
      <c r="J10" s="9"/>
    </row>
    <row r="11" spans="2:10" x14ac:dyDescent="0.2">
      <c r="B11" s="8"/>
      <c r="C11" s="1"/>
      <c r="D11" s="1"/>
      <c r="E11" s="1"/>
      <c r="F11" s="1"/>
      <c r="G11" s="1"/>
      <c r="H11" s="1"/>
      <c r="I11" s="1"/>
      <c r="J11" s="9"/>
    </row>
    <row r="12" spans="2:10" x14ac:dyDescent="0.2">
      <c r="B12" s="8"/>
      <c r="C12" s="1"/>
      <c r="D12" s="1"/>
      <c r="E12" s="1"/>
      <c r="F12" s="1"/>
      <c r="G12" s="1"/>
      <c r="H12" s="1"/>
      <c r="I12" s="1"/>
      <c r="J12" s="9"/>
    </row>
    <row r="13" spans="2:10" x14ac:dyDescent="0.2">
      <c r="B13" s="8"/>
      <c r="C13" s="1"/>
      <c r="D13" s="1"/>
      <c r="E13" s="1"/>
      <c r="F13" s="1"/>
      <c r="G13" s="1"/>
      <c r="H13" s="1"/>
      <c r="I13" s="1"/>
      <c r="J13" s="9"/>
    </row>
    <row r="14" spans="2:10" x14ac:dyDescent="0.2">
      <c r="B14" s="8"/>
      <c r="C14" s="1"/>
      <c r="D14" s="1"/>
      <c r="E14" s="1"/>
      <c r="F14" s="1"/>
      <c r="G14" s="1"/>
      <c r="H14" s="1"/>
      <c r="I14" s="1"/>
      <c r="J14" s="9"/>
    </row>
    <row r="15" spans="2:10" x14ac:dyDescent="0.2">
      <c r="B15" s="8"/>
      <c r="C15" s="1"/>
      <c r="D15" s="1"/>
      <c r="E15" s="1"/>
      <c r="F15" s="1"/>
      <c r="G15" s="1"/>
      <c r="H15" s="1"/>
      <c r="I15" s="1"/>
      <c r="J15" s="9"/>
    </row>
    <row r="16" spans="2:10" x14ac:dyDescent="0.2">
      <c r="B16" s="8"/>
      <c r="C16" s="1"/>
      <c r="D16" s="1"/>
      <c r="E16" s="1"/>
      <c r="F16" s="1"/>
      <c r="G16" s="1"/>
      <c r="H16" s="1"/>
      <c r="I16" s="1"/>
      <c r="J16" s="9"/>
    </row>
    <row r="17" spans="2:16" x14ac:dyDescent="0.2">
      <c r="B17" s="8"/>
      <c r="C17" s="1"/>
      <c r="D17" s="1"/>
      <c r="E17" s="1"/>
      <c r="F17" s="1"/>
      <c r="G17" s="1"/>
      <c r="H17" s="1"/>
      <c r="I17" s="1"/>
      <c r="J17" s="9"/>
      <c r="K17" s="10"/>
      <c r="L17" s="10"/>
      <c r="M17" s="10"/>
      <c r="N17" s="10"/>
      <c r="O17" s="10"/>
      <c r="P17" s="10"/>
    </row>
    <row r="18" spans="2:16" x14ac:dyDescent="0.2">
      <c r="B18" s="8"/>
      <c r="C18" s="1"/>
      <c r="D18" s="1"/>
      <c r="E18" s="1"/>
      <c r="F18" s="1"/>
      <c r="G18" s="1"/>
      <c r="H18" s="1"/>
      <c r="I18" s="1"/>
      <c r="J18" s="9"/>
      <c r="K18" s="10"/>
      <c r="L18" s="10"/>
      <c r="M18" s="10"/>
      <c r="N18" s="10"/>
      <c r="O18" s="10"/>
      <c r="P18" s="10"/>
    </row>
    <row r="19" spans="2:16" x14ac:dyDescent="0.2">
      <c r="B19" s="8"/>
      <c r="C19" s="1"/>
      <c r="D19" s="1"/>
      <c r="E19" s="1"/>
      <c r="F19" s="1"/>
      <c r="G19" s="1"/>
      <c r="H19" s="1"/>
      <c r="I19" s="1"/>
      <c r="J19" s="9"/>
    </row>
    <row r="20" spans="2:16" x14ac:dyDescent="0.2">
      <c r="B20" s="8"/>
      <c r="C20" s="1"/>
      <c r="D20" s="1"/>
      <c r="E20" s="1"/>
      <c r="F20" s="1"/>
      <c r="G20" s="1"/>
      <c r="H20" s="1"/>
      <c r="I20" s="1"/>
      <c r="J20" s="9"/>
    </row>
    <row r="21" spans="2:16" x14ac:dyDescent="0.2">
      <c r="B21" s="8"/>
      <c r="C21" s="1"/>
      <c r="D21" s="1"/>
      <c r="E21" s="1"/>
      <c r="F21" s="1"/>
      <c r="G21" s="1"/>
      <c r="H21" s="1"/>
      <c r="I21" s="1"/>
      <c r="J21" s="9"/>
    </row>
    <row r="22" spans="2:16" x14ac:dyDescent="0.2">
      <c r="B22" s="8"/>
      <c r="C22" s="1"/>
      <c r="D22" s="1"/>
      <c r="E22" s="1"/>
      <c r="F22" s="1"/>
      <c r="G22" s="1"/>
      <c r="H22" s="1"/>
      <c r="I22" s="1"/>
      <c r="J22" s="9"/>
    </row>
    <row r="23" spans="2:16" x14ac:dyDescent="0.2">
      <c r="B23" s="8"/>
      <c r="C23" s="1"/>
      <c r="D23" s="1"/>
      <c r="E23" s="1"/>
      <c r="F23" s="1"/>
      <c r="G23" s="1"/>
      <c r="H23" s="1"/>
      <c r="I23" s="1"/>
      <c r="J23" s="9"/>
    </row>
    <row r="24" spans="2:16" x14ac:dyDescent="0.2">
      <c r="B24" s="8"/>
      <c r="C24" s="1"/>
      <c r="D24" s="1"/>
      <c r="E24" s="1"/>
      <c r="F24" s="1"/>
      <c r="G24" s="1"/>
      <c r="H24" s="1"/>
      <c r="I24" s="1"/>
      <c r="J24" s="9"/>
    </row>
    <row r="25" spans="2:16" x14ac:dyDescent="0.2">
      <c r="B25" s="8"/>
      <c r="C25" s="1"/>
      <c r="D25" s="1"/>
      <c r="E25" s="1"/>
      <c r="F25" s="1"/>
      <c r="G25" s="1"/>
      <c r="H25" s="1"/>
      <c r="I25" s="1"/>
      <c r="J25" s="9"/>
    </row>
    <row r="26" spans="2:16" x14ac:dyDescent="0.2">
      <c r="B26" s="8"/>
      <c r="C26" s="1"/>
      <c r="D26" s="1"/>
      <c r="E26" s="1"/>
      <c r="F26" s="1"/>
      <c r="G26" s="1"/>
      <c r="H26" s="1"/>
      <c r="I26" s="1"/>
      <c r="J26" s="9"/>
    </row>
    <row r="27" spans="2:16" x14ac:dyDescent="0.2">
      <c r="B27" s="8"/>
      <c r="C27" s="1"/>
      <c r="D27" s="1"/>
      <c r="E27" s="1"/>
      <c r="F27" s="1"/>
      <c r="G27" s="1"/>
      <c r="H27" s="1"/>
      <c r="I27" s="1"/>
      <c r="J27" s="9"/>
    </row>
    <row r="28" spans="2:16" x14ac:dyDescent="0.2">
      <c r="B28" s="8"/>
      <c r="C28" s="1"/>
      <c r="D28" s="1"/>
      <c r="E28" s="1"/>
      <c r="F28" s="1"/>
      <c r="G28" s="1"/>
      <c r="H28" s="1"/>
      <c r="I28" s="1"/>
      <c r="J28" s="9"/>
    </row>
    <row r="29" spans="2:16" x14ac:dyDescent="0.2">
      <c r="B29" s="8"/>
      <c r="C29" s="1"/>
      <c r="D29" s="1"/>
      <c r="E29" s="1"/>
      <c r="F29" s="1"/>
      <c r="G29" s="1"/>
      <c r="H29" s="1"/>
      <c r="I29" s="1"/>
      <c r="J29" s="9"/>
    </row>
    <row r="30" spans="2:16" x14ac:dyDescent="0.2">
      <c r="B30" s="8"/>
      <c r="C30" s="1"/>
      <c r="D30" s="1"/>
      <c r="E30" s="1"/>
      <c r="F30" s="1"/>
      <c r="G30" s="1"/>
      <c r="H30" s="1"/>
      <c r="I30" s="1"/>
      <c r="J30" s="9"/>
    </row>
    <row r="31" spans="2:16" x14ac:dyDescent="0.2">
      <c r="B31" s="8"/>
      <c r="C31" s="1"/>
      <c r="D31" s="1"/>
      <c r="E31" s="1"/>
      <c r="F31" s="1"/>
      <c r="G31" s="1"/>
      <c r="H31" s="1"/>
      <c r="I31" s="1"/>
      <c r="J31" s="9"/>
    </row>
    <row r="32" spans="2:16" x14ac:dyDescent="0.2">
      <c r="B32" s="8"/>
      <c r="C32" s="1"/>
      <c r="D32" s="1"/>
      <c r="E32" s="1"/>
      <c r="F32" s="1"/>
      <c r="G32" s="1"/>
      <c r="H32" s="1"/>
      <c r="I32" s="1"/>
      <c r="J32" s="9"/>
    </row>
    <row r="33" spans="2:10" x14ac:dyDescent="0.2">
      <c r="B33" s="8"/>
      <c r="C33" s="1"/>
      <c r="D33" s="1"/>
      <c r="E33" s="1"/>
      <c r="F33" s="1"/>
      <c r="G33" s="1"/>
      <c r="H33" s="1"/>
      <c r="I33" s="1"/>
      <c r="J33" s="9"/>
    </row>
    <row r="34" spans="2:10" x14ac:dyDescent="0.2">
      <c r="B34" s="8"/>
      <c r="C34" s="1"/>
      <c r="D34" s="1"/>
      <c r="E34" s="1"/>
      <c r="F34" s="1"/>
      <c r="G34" s="1"/>
      <c r="H34" s="1"/>
      <c r="I34" s="1"/>
      <c r="J34" s="9"/>
    </row>
    <row r="35" spans="2:10" x14ac:dyDescent="0.2">
      <c r="B35" s="8"/>
      <c r="C35" s="1"/>
      <c r="D35" s="1"/>
      <c r="E35" s="1"/>
      <c r="F35" s="1"/>
      <c r="G35" s="1"/>
      <c r="H35" s="1"/>
      <c r="I35" s="1"/>
      <c r="J35" s="9"/>
    </row>
    <row r="36" spans="2:10" x14ac:dyDescent="0.2">
      <c r="B36" s="8"/>
      <c r="C36" s="1"/>
      <c r="D36" s="1"/>
      <c r="E36" s="1"/>
      <c r="F36" s="1"/>
      <c r="G36" s="1"/>
      <c r="H36" s="1"/>
      <c r="I36" s="1"/>
      <c r="J36" s="9"/>
    </row>
    <row r="37" spans="2:10" x14ac:dyDescent="0.2">
      <c r="B37" s="8"/>
      <c r="C37" s="1"/>
      <c r="D37" s="1"/>
      <c r="E37" s="1"/>
      <c r="F37" s="1"/>
      <c r="G37" s="1"/>
      <c r="H37" s="1"/>
      <c r="I37" s="1"/>
      <c r="J37" s="9"/>
    </row>
    <row r="38" spans="2:10" x14ac:dyDescent="0.2">
      <c r="B38" s="8"/>
      <c r="C38" s="1"/>
      <c r="D38" s="1"/>
      <c r="E38" s="1"/>
      <c r="F38" s="1"/>
      <c r="G38" s="1"/>
      <c r="H38" s="1"/>
      <c r="I38" s="1"/>
      <c r="J38" s="9"/>
    </row>
    <row r="39" spans="2:10" x14ac:dyDescent="0.2">
      <c r="B39" s="8"/>
      <c r="C39" s="1"/>
      <c r="D39" s="1"/>
      <c r="E39" s="1"/>
      <c r="F39" s="1"/>
      <c r="G39" s="1"/>
      <c r="H39" s="1"/>
      <c r="I39" s="1"/>
      <c r="J39" s="9"/>
    </row>
    <row r="40" spans="2:10" x14ac:dyDescent="0.2">
      <c r="B40" s="8"/>
      <c r="C40" s="1"/>
      <c r="D40" s="1"/>
      <c r="E40" s="1"/>
      <c r="F40" s="1"/>
      <c r="G40" s="1"/>
      <c r="H40" s="1"/>
      <c r="I40" s="1"/>
      <c r="J40" s="9"/>
    </row>
    <row r="41" spans="2:10" x14ac:dyDescent="0.2">
      <c r="B41" s="8"/>
      <c r="C41" s="1"/>
      <c r="D41" s="1"/>
      <c r="E41" s="1"/>
      <c r="F41" s="1"/>
      <c r="G41" s="1"/>
      <c r="H41" s="1"/>
      <c r="I41" s="1"/>
      <c r="J41" s="9"/>
    </row>
    <row r="42" spans="2:10" x14ac:dyDescent="0.2">
      <c r="B42" s="8"/>
      <c r="C42" s="1"/>
      <c r="D42" s="1"/>
      <c r="E42" s="1"/>
      <c r="F42" s="1"/>
      <c r="G42" s="1"/>
      <c r="H42" s="1"/>
      <c r="I42" s="1"/>
      <c r="J42" s="9"/>
    </row>
    <row r="43" spans="2:10" x14ac:dyDescent="0.2">
      <c r="B43" s="8"/>
      <c r="C43" s="1"/>
      <c r="D43" s="1"/>
      <c r="E43" s="1"/>
      <c r="F43" s="1"/>
      <c r="G43" s="1"/>
      <c r="H43" s="1"/>
      <c r="I43" s="1"/>
      <c r="J43" s="9"/>
    </row>
    <row r="44" spans="2:10" x14ac:dyDescent="0.2">
      <c r="B44" s="8"/>
      <c r="C44" s="1"/>
      <c r="D44" s="1"/>
      <c r="E44" s="1"/>
      <c r="F44" s="1"/>
      <c r="G44" s="1"/>
      <c r="H44" s="1"/>
      <c r="I44" s="1"/>
      <c r="J44" s="9"/>
    </row>
    <row r="45" spans="2:10" ht="27.75" x14ac:dyDescent="0.4">
      <c r="B45" s="324" t="s">
        <v>132</v>
      </c>
      <c r="C45" s="319"/>
      <c r="D45" s="319"/>
      <c r="E45" s="319"/>
      <c r="F45" s="319"/>
      <c r="G45" s="319"/>
      <c r="H45" s="319"/>
      <c r="I45" s="319"/>
      <c r="J45" s="320"/>
    </row>
    <row r="46" spans="2:10" ht="27.75" x14ac:dyDescent="0.4">
      <c r="B46" s="318" t="s">
        <v>133</v>
      </c>
      <c r="C46" s="319"/>
      <c r="D46" s="319"/>
      <c r="E46" s="319"/>
      <c r="F46" s="319"/>
      <c r="G46" s="319"/>
      <c r="H46" s="319"/>
      <c r="I46" s="319"/>
      <c r="J46" s="320"/>
    </row>
    <row r="47" spans="2:10" x14ac:dyDescent="0.2">
      <c r="B47" s="8"/>
      <c r="C47" s="1"/>
      <c r="D47" s="1"/>
      <c r="E47" s="1"/>
      <c r="F47" s="1"/>
      <c r="G47" s="1"/>
      <c r="H47" s="1"/>
      <c r="I47" s="1"/>
      <c r="J47" s="9"/>
    </row>
    <row r="48" spans="2:10" ht="13.5" thickBot="1" x14ac:dyDescent="0.25">
      <c r="B48" s="11"/>
      <c r="C48" s="4"/>
      <c r="D48" s="4"/>
      <c r="E48" s="4"/>
      <c r="F48" s="4"/>
      <c r="G48" s="4"/>
      <c r="H48" s="4"/>
      <c r="I48" s="4"/>
      <c r="J48" s="12"/>
    </row>
    <row r="49" spans="2:10" x14ac:dyDescent="0.2">
      <c r="B49" s="1"/>
      <c r="C49" s="1"/>
      <c r="D49" s="1"/>
      <c r="E49" s="1"/>
      <c r="F49" s="1"/>
      <c r="G49" s="1"/>
      <c r="H49" s="1"/>
      <c r="I49" s="1"/>
      <c r="J49" s="1"/>
    </row>
  </sheetData>
  <mergeCells count="5">
    <mergeCell ref="B4:J4"/>
    <mergeCell ref="B46:J46"/>
    <mergeCell ref="B5:J5"/>
    <mergeCell ref="B45:J45"/>
    <mergeCell ref="B6:J6"/>
  </mergeCells>
  <phoneticPr fontId="40" type="noConversion"/>
  <printOptions horizontalCentered="1"/>
  <pageMargins left="0.24" right="0.5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9"/>
  <sheetViews>
    <sheetView workbookViewId="0">
      <pane ySplit="5" topLeftCell="A6" activePane="bottomLeft" state="frozen"/>
      <selection pane="bottomLeft" activeCell="E13" sqref="E13"/>
    </sheetView>
  </sheetViews>
  <sheetFormatPr defaultColWidth="8.85546875" defaultRowHeight="12.75" x14ac:dyDescent="0.2"/>
  <cols>
    <col min="1" max="1" width="31" style="263" bestFit="1" customWidth="1"/>
    <col min="2" max="2" width="11.7109375" style="263" customWidth="1"/>
    <col min="3" max="3" width="11.140625" style="263" bestFit="1" customWidth="1"/>
    <col min="4" max="4" width="11.7109375" style="263" customWidth="1"/>
    <col min="5" max="5" width="11" style="263" customWidth="1"/>
    <col min="6" max="6" width="12.7109375" style="263" customWidth="1"/>
    <col min="7" max="7" width="14.42578125" style="263" customWidth="1"/>
    <col min="8" max="8" width="10.28515625" style="263" bestFit="1" customWidth="1"/>
    <col min="9" max="10" width="13.140625" style="263" bestFit="1" customWidth="1"/>
    <col min="11" max="16384" width="8.85546875" style="263"/>
  </cols>
  <sheetData>
    <row r="1" spans="1:10" ht="22.5" x14ac:dyDescent="0.3">
      <c r="A1" s="329" t="s">
        <v>99</v>
      </c>
      <c r="B1" s="329"/>
      <c r="C1" s="329"/>
      <c r="D1" s="329"/>
      <c r="E1" s="329"/>
      <c r="F1" s="329"/>
      <c r="G1" s="329"/>
      <c r="I1" s="247"/>
      <c r="J1" s="247"/>
    </row>
    <row r="2" spans="1:10" ht="16.5" thickBot="1" x14ac:dyDescent="0.3">
      <c r="A2" s="264"/>
      <c r="B2" s="264"/>
      <c r="C2" s="264"/>
      <c r="D2" s="264"/>
      <c r="E2" s="265"/>
      <c r="F2" s="266" t="s">
        <v>181</v>
      </c>
    </row>
    <row r="3" spans="1:10" ht="18.75" customHeight="1" thickBot="1" x14ac:dyDescent="0.25">
      <c r="A3" s="330" t="s">
        <v>182</v>
      </c>
      <c r="B3" s="267" t="s">
        <v>183</v>
      </c>
      <c r="C3" s="267" t="s">
        <v>175</v>
      </c>
      <c r="D3" s="267" t="s">
        <v>176</v>
      </c>
      <c r="E3" s="267" t="s">
        <v>184</v>
      </c>
      <c r="F3" s="332" t="s">
        <v>185</v>
      </c>
      <c r="G3" s="333"/>
    </row>
    <row r="4" spans="1:10" ht="15" thickBot="1" x14ac:dyDescent="0.25">
      <c r="A4" s="331"/>
      <c r="B4" s="334" t="s">
        <v>5</v>
      </c>
      <c r="C4" s="335"/>
      <c r="D4" s="335"/>
      <c r="E4" s="336"/>
      <c r="F4" s="268" t="s">
        <v>100</v>
      </c>
      <c r="G4" s="269" t="s">
        <v>4</v>
      </c>
    </row>
    <row r="5" spans="1:10" x14ac:dyDescent="0.2">
      <c r="A5" s="270"/>
      <c r="C5" s="271"/>
      <c r="D5" s="272"/>
      <c r="F5" s="273"/>
      <c r="G5" s="273"/>
    </row>
    <row r="6" spans="1:10" ht="15.75" x14ac:dyDescent="0.25">
      <c r="A6" s="274" t="s">
        <v>186</v>
      </c>
      <c r="B6" s="275">
        <v>1626.761</v>
      </c>
      <c r="C6" s="275">
        <v>1637.691</v>
      </c>
      <c r="D6" s="275">
        <v>1886.223</v>
      </c>
      <c r="E6" s="275">
        <v>2000.78</v>
      </c>
      <c r="F6" s="276">
        <f t="shared" ref="F6" si="0">E6-D6</f>
        <v>114.55700000000002</v>
      </c>
      <c r="G6" s="277">
        <f t="shared" ref="G6" si="1">F6*100/D6</f>
        <v>6.0733539989704299</v>
      </c>
      <c r="H6" s="278"/>
      <c r="I6" s="278"/>
      <c r="J6" s="279"/>
    </row>
    <row r="7" spans="1:10" ht="15.75" x14ac:dyDescent="0.25">
      <c r="A7" s="274" t="s">
        <v>101</v>
      </c>
      <c r="B7" s="275">
        <v>1860.383</v>
      </c>
      <c r="C7" s="275">
        <v>2013.413</v>
      </c>
      <c r="D7" s="275">
        <v>1858.068</v>
      </c>
      <c r="E7" s="275">
        <v>1583.7190000000001</v>
      </c>
      <c r="F7" s="276">
        <f t="shared" ref="F7" si="2">E7-D7</f>
        <v>-274.34899999999993</v>
      </c>
      <c r="G7" s="277">
        <f t="shared" ref="G7" si="3">F7*100/D7</f>
        <v>-14.765283078983114</v>
      </c>
      <c r="H7" s="280"/>
      <c r="I7" s="280"/>
    </row>
    <row r="8" spans="1:10" ht="15.75" x14ac:dyDescent="0.25">
      <c r="A8" s="274" t="s">
        <v>187</v>
      </c>
      <c r="B8" s="275">
        <v>1668.38</v>
      </c>
      <c r="C8" s="275">
        <v>1722.826</v>
      </c>
      <c r="D8" s="275">
        <v>1765.462</v>
      </c>
      <c r="E8" s="287">
        <v>1889</v>
      </c>
      <c r="F8" s="285">
        <f t="shared" ref="F8" si="4">E8-D8</f>
        <v>123.53800000000001</v>
      </c>
      <c r="G8" s="286">
        <f t="shared" ref="G8" si="5">F8*100/D8</f>
        <v>6.9974884761042722</v>
      </c>
      <c r="H8" s="280"/>
      <c r="I8" s="280"/>
    </row>
    <row r="9" spans="1:10" ht="15.75" x14ac:dyDescent="0.25">
      <c r="A9" s="274"/>
      <c r="B9" s="275"/>
      <c r="C9" s="275"/>
      <c r="D9" s="275"/>
      <c r="E9" s="275"/>
      <c r="F9" s="276"/>
      <c r="G9" s="277"/>
      <c r="H9" s="280"/>
      <c r="I9" s="280"/>
    </row>
    <row r="10" spans="1:10" ht="15.75" x14ac:dyDescent="0.25">
      <c r="A10" s="274" t="s">
        <v>207</v>
      </c>
      <c r="B10" s="275">
        <f>SUM(B6:B8)</f>
        <v>5155.5240000000003</v>
      </c>
      <c r="C10" s="275">
        <f>SUM(C6:C8)</f>
        <v>5373.93</v>
      </c>
      <c r="D10" s="275">
        <f>SUM(D6:D8)</f>
        <v>5509.7530000000006</v>
      </c>
      <c r="E10" s="275">
        <f>SUM(E6:E8)</f>
        <v>5473.4989999999998</v>
      </c>
      <c r="F10" s="276">
        <f t="shared" ref="F10" si="6">E10-D10</f>
        <v>-36.254000000000815</v>
      </c>
      <c r="G10" s="277">
        <f t="shared" ref="G10" si="7">F10*100/D10</f>
        <v>-0.65799682853298158</v>
      </c>
      <c r="H10" s="280"/>
      <c r="I10" s="280"/>
    </row>
    <row r="11" spans="1:10" ht="15.75" x14ac:dyDescent="0.25">
      <c r="A11" s="274"/>
      <c r="B11" s="275"/>
      <c r="C11" s="275"/>
      <c r="D11" s="275"/>
      <c r="E11" s="275"/>
      <c r="F11" s="276"/>
      <c r="G11" s="277"/>
      <c r="H11" s="280"/>
      <c r="I11" s="280"/>
    </row>
    <row r="12" spans="1:10" ht="15.75" x14ac:dyDescent="0.25">
      <c r="A12" s="274" t="s">
        <v>188</v>
      </c>
      <c r="B12" s="275">
        <v>1881.326</v>
      </c>
      <c r="C12" s="275">
        <v>1896.079</v>
      </c>
      <c r="D12" s="275">
        <v>2019.425</v>
      </c>
      <c r="E12" s="275"/>
      <c r="F12" s="276"/>
      <c r="G12" s="277"/>
    </row>
    <row r="13" spans="1:10" ht="15.75" x14ac:dyDescent="0.25">
      <c r="A13" s="274" t="s">
        <v>189</v>
      </c>
      <c r="B13" s="281">
        <v>1967.502</v>
      </c>
      <c r="C13" s="275">
        <v>1838.7750000000001</v>
      </c>
      <c r="D13" s="275">
        <v>2006.7650000000001</v>
      </c>
      <c r="E13" s="275"/>
      <c r="F13" s="276"/>
      <c r="G13" s="277"/>
      <c r="I13" s="278"/>
      <c r="J13" s="278"/>
    </row>
    <row r="14" spans="1:10" ht="15.75" x14ac:dyDescent="0.25">
      <c r="A14" s="282" t="s">
        <v>190</v>
      </c>
      <c r="B14" s="281">
        <v>1972.0050000000001</v>
      </c>
      <c r="C14" s="275">
        <v>2072.38</v>
      </c>
      <c r="D14" s="275">
        <v>1988.33</v>
      </c>
      <c r="E14" s="275"/>
      <c r="F14" s="283"/>
      <c r="G14" s="284"/>
    </row>
    <row r="15" spans="1:10" ht="15.75" x14ac:dyDescent="0.25">
      <c r="A15" s="274" t="s">
        <v>191</v>
      </c>
      <c r="B15" s="281">
        <v>1965.0550000000001</v>
      </c>
      <c r="C15" s="275">
        <v>2034.528</v>
      </c>
      <c r="D15" s="275">
        <v>1972.1210000000001</v>
      </c>
      <c r="E15" s="275"/>
      <c r="F15" s="283"/>
      <c r="G15" s="247"/>
      <c r="H15" s="247"/>
    </row>
    <row r="16" spans="1:10" ht="15.75" x14ac:dyDescent="0.25">
      <c r="A16" s="274" t="s">
        <v>192</v>
      </c>
      <c r="B16" s="281">
        <v>1896.2840000000001</v>
      </c>
      <c r="C16" s="275">
        <v>1881.114</v>
      </c>
      <c r="D16" s="275">
        <v>2136.5250000000001</v>
      </c>
      <c r="E16" s="275"/>
      <c r="F16" s="285"/>
      <c r="G16" s="286"/>
    </row>
    <row r="17" spans="1:10" ht="15.75" x14ac:dyDescent="0.25">
      <c r="A17" s="274" t="s">
        <v>193</v>
      </c>
      <c r="B17" s="281">
        <v>2226.7660000000001</v>
      </c>
      <c r="C17" s="275">
        <v>1974.337</v>
      </c>
      <c r="D17" s="275">
        <v>1810.3620000000001</v>
      </c>
      <c r="E17" s="275"/>
      <c r="F17" s="276"/>
      <c r="G17" s="277"/>
    </row>
    <row r="18" spans="1:10" ht="15.75" x14ac:dyDescent="0.25">
      <c r="A18" s="274" t="s">
        <v>194</v>
      </c>
      <c r="B18" s="281">
        <v>2126.7930000000001</v>
      </c>
      <c r="C18" s="275">
        <v>2088.9299999999998</v>
      </c>
      <c r="D18" s="275">
        <v>955.226</v>
      </c>
      <c r="E18" s="275"/>
      <c r="F18" s="276"/>
      <c r="G18" s="277"/>
      <c r="I18" s="278"/>
      <c r="J18" s="278"/>
    </row>
    <row r="19" spans="1:10" ht="15.75" x14ac:dyDescent="0.25">
      <c r="A19" s="274" t="s">
        <v>195</v>
      </c>
      <c r="B19" s="281">
        <v>2138.7040000000002</v>
      </c>
      <c r="C19" s="275">
        <v>2095.5349999999999</v>
      </c>
      <c r="D19" s="275">
        <v>1396.278</v>
      </c>
      <c r="E19" s="275"/>
      <c r="F19" s="276"/>
      <c r="G19" s="277"/>
    </row>
    <row r="20" spans="1:10" ht="15.75" x14ac:dyDescent="0.25">
      <c r="A20" s="274" t="s">
        <v>196</v>
      </c>
      <c r="B20" s="281">
        <v>1882.048</v>
      </c>
      <c r="C20" s="275">
        <v>1702.713</v>
      </c>
      <c r="D20" s="287">
        <v>1599</v>
      </c>
      <c r="E20" s="287"/>
      <c r="F20" s="285"/>
      <c r="G20" s="286"/>
    </row>
    <row r="21" spans="1:10" ht="15.75" x14ac:dyDescent="0.25">
      <c r="A21" s="274"/>
      <c r="B21" s="275"/>
      <c r="C21" s="275"/>
      <c r="D21" s="287"/>
      <c r="E21" s="287"/>
      <c r="F21" s="285"/>
      <c r="G21" s="286"/>
    </row>
    <row r="22" spans="1:10" ht="15.75" x14ac:dyDescent="0.25">
      <c r="A22" s="274" t="s">
        <v>197</v>
      </c>
      <c r="B22" s="275">
        <f>SUM(B6:B20)-B10</f>
        <v>23212.007000000001</v>
      </c>
      <c r="C22" s="275">
        <f>SUM(C6:C20)-C10</f>
        <v>22958.321</v>
      </c>
      <c r="D22" s="275">
        <f>SUM(D6:D20)-D10</f>
        <v>21393.784999999996</v>
      </c>
      <c r="E22" s="288">
        <f>SUM(E6:E20)-E10</f>
        <v>5473.4989999999998</v>
      </c>
      <c r="F22" s="276"/>
      <c r="G22" s="277"/>
    </row>
    <row r="23" spans="1:10" ht="15.75" x14ac:dyDescent="0.25">
      <c r="A23" s="274"/>
      <c r="B23" s="275"/>
      <c r="C23" s="275"/>
      <c r="D23" s="275"/>
      <c r="E23" s="287"/>
      <c r="F23" s="285"/>
      <c r="G23" s="286"/>
      <c r="I23" s="278"/>
      <c r="J23" s="278"/>
    </row>
    <row r="24" spans="1:10" ht="15.75" x14ac:dyDescent="0.25">
      <c r="A24" s="274"/>
      <c r="B24" s="281"/>
      <c r="C24" s="281"/>
      <c r="D24" s="287"/>
      <c r="E24" s="287"/>
      <c r="F24" s="285"/>
      <c r="G24" s="286"/>
    </row>
    <row r="25" spans="1:10" ht="15.75" x14ac:dyDescent="0.25">
      <c r="A25" s="289"/>
      <c r="B25" s="290"/>
      <c r="C25" s="290"/>
      <c r="D25" s="290"/>
      <c r="E25" s="290"/>
      <c r="F25" s="278"/>
      <c r="G25" s="278"/>
    </row>
    <row r="26" spans="1:10" ht="16.5" thickBot="1" x14ac:dyDescent="0.3">
      <c r="A26" s="291"/>
      <c r="B26" s="292"/>
      <c r="C26" s="292"/>
      <c r="D26" s="292"/>
      <c r="E26" s="292"/>
      <c r="F26" s="285"/>
      <c r="G26" s="286"/>
    </row>
    <row r="27" spans="1:10" s="271" customFormat="1" ht="16.5" thickBot="1" x14ac:dyDescent="0.3">
      <c r="A27" s="293"/>
      <c r="B27" s="337" t="s">
        <v>207</v>
      </c>
      <c r="C27" s="338"/>
      <c r="D27" s="294" t="s">
        <v>198</v>
      </c>
    </row>
    <row r="28" spans="1:10" s="271" customFormat="1" ht="16.5" thickBot="1" x14ac:dyDescent="0.3">
      <c r="A28" s="293"/>
      <c r="B28" s="295" t="s">
        <v>184</v>
      </c>
      <c r="C28" s="295" t="s">
        <v>176</v>
      </c>
      <c r="D28" s="296" t="s">
        <v>100</v>
      </c>
    </row>
    <row r="29" spans="1:10" s="271" customFormat="1" ht="15.75" x14ac:dyDescent="0.25">
      <c r="A29" s="297" t="s">
        <v>199</v>
      </c>
      <c r="B29" s="298">
        <f>E10</f>
        <v>5473.4989999999998</v>
      </c>
      <c r="C29" s="298">
        <f>D10</f>
        <v>5509.7530000000006</v>
      </c>
      <c r="D29" s="299">
        <f>B29-C29</f>
        <v>-36.254000000000815</v>
      </c>
    </row>
    <row r="30" spans="1:10" s="271" customFormat="1" ht="20.25" x14ac:dyDescent="0.3">
      <c r="A30" s="297" t="s">
        <v>200</v>
      </c>
      <c r="B30" s="309">
        <v>11311</v>
      </c>
      <c r="C30" s="309">
        <v>11199</v>
      </c>
      <c r="D30" s="299">
        <f>B30-C30</f>
        <v>112</v>
      </c>
      <c r="E30" s="300"/>
    </row>
    <row r="31" spans="1:10" s="271" customFormat="1" ht="15.75" x14ac:dyDescent="0.25">
      <c r="A31" s="297" t="s">
        <v>201</v>
      </c>
      <c r="B31" s="301">
        <f>B29-B30</f>
        <v>-5837.5010000000002</v>
      </c>
      <c r="C31" s="301">
        <f>C29-C30</f>
        <v>-5689.2469999999994</v>
      </c>
      <c r="D31" s="302">
        <f>B31-C31</f>
        <v>-148.25400000000081</v>
      </c>
    </row>
    <row r="32" spans="1:10" s="271" customFormat="1" ht="15.75" x14ac:dyDescent="0.25">
      <c r="A32" s="303"/>
      <c r="B32" s="270"/>
      <c r="C32" s="270"/>
      <c r="D32" s="270"/>
      <c r="E32" s="270"/>
    </row>
    <row r="33" spans="1:7" ht="15.75" x14ac:dyDescent="0.25">
      <c r="A33" s="304" t="s">
        <v>202</v>
      </c>
      <c r="B33" s="305"/>
      <c r="C33" s="305"/>
      <c r="D33" s="264"/>
      <c r="E33" s="264"/>
    </row>
    <row r="34" spans="1:7" x14ac:dyDescent="0.2">
      <c r="B34" s="264"/>
      <c r="C34" s="264"/>
      <c r="D34" s="264"/>
      <c r="E34" s="264"/>
    </row>
    <row r="35" spans="1:7" x14ac:dyDescent="0.2">
      <c r="A35" s="306" t="s">
        <v>203</v>
      </c>
      <c r="B35" s="263" t="s">
        <v>204</v>
      </c>
    </row>
    <row r="36" spans="1:7" x14ac:dyDescent="0.2">
      <c r="A36" s="306"/>
    </row>
    <row r="37" spans="1:7" ht="20.25" x14ac:dyDescent="0.3">
      <c r="A37" s="328" t="s">
        <v>205</v>
      </c>
      <c r="B37" s="328"/>
      <c r="C37" s="328"/>
      <c r="D37" s="328"/>
      <c r="E37" s="328"/>
      <c r="F37" s="328"/>
      <c r="G37" s="328"/>
    </row>
    <row r="39" spans="1:7" x14ac:dyDescent="0.2">
      <c r="B39" s="307"/>
      <c r="C39" s="307"/>
    </row>
  </sheetData>
  <mergeCells count="6">
    <mergeCell ref="A37:G37"/>
    <mergeCell ref="A1:G1"/>
    <mergeCell ref="A3:A4"/>
    <mergeCell ref="F3:G3"/>
    <mergeCell ref="B4:E4"/>
    <mergeCell ref="B27:C27"/>
  </mergeCells>
  <printOptions horizontalCentered="1" gridLines="1"/>
  <pageMargins left="0.196850393700787" right="0.27559055118110198" top="0.2" bottom="0.19" header="0.196850393700787" footer="0.196850393700787"/>
  <pageSetup paperSize="9" orientation="landscape" r:id="rId1"/>
  <headerFooter alignWithMargins="0">
    <oddHeader xml:space="preserve">&amp;R&amp;6&amp;F&amp;10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1"/>
  <sheetViews>
    <sheetView workbookViewId="0">
      <selection activeCell="C17" sqref="C17"/>
    </sheetView>
  </sheetViews>
  <sheetFormatPr defaultColWidth="9.140625" defaultRowHeight="12.75" x14ac:dyDescent="0.2"/>
  <cols>
    <col min="1" max="1" width="5" style="84" bestFit="1" customWidth="1"/>
    <col min="2" max="2" width="38.85546875" style="84" customWidth="1"/>
    <col min="3" max="3" width="12.28515625" style="84" bestFit="1" customWidth="1"/>
    <col min="4" max="4" width="12.28515625" style="84" customWidth="1"/>
    <col min="5" max="5" width="7.7109375" style="84" bestFit="1" customWidth="1"/>
    <col min="6" max="6" width="13" style="84" bestFit="1" customWidth="1"/>
    <col min="7" max="7" width="12.5703125" style="199" customWidth="1"/>
    <col min="8" max="8" width="11.140625" style="89" customWidth="1"/>
    <col min="9" max="9" width="9.28515625" style="85" customWidth="1"/>
    <col min="10" max="16384" width="9.140625" style="85"/>
  </cols>
  <sheetData>
    <row r="1" spans="1:9" x14ac:dyDescent="0.2">
      <c r="A1" s="339" t="s">
        <v>0</v>
      </c>
      <c r="B1" s="339"/>
      <c r="C1" s="339"/>
      <c r="D1" s="339"/>
      <c r="E1" s="339"/>
      <c r="F1" s="339"/>
      <c r="G1" s="339"/>
      <c r="H1" s="339"/>
    </row>
    <row r="2" spans="1:9" x14ac:dyDescent="0.2">
      <c r="A2" s="339" t="s">
        <v>208</v>
      </c>
      <c r="B2" s="339"/>
      <c r="C2" s="339"/>
      <c r="D2" s="339"/>
      <c r="E2" s="339"/>
      <c r="F2" s="339"/>
      <c r="G2" s="339"/>
      <c r="H2" s="339"/>
    </row>
    <row r="3" spans="1:9" ht="13.5" thickBot="1" x14ac:dyDescent="0.25">
      <c r="B3" s="131"/>
      <c r="C3" s="131"/>
      <c r="D3" s="131"/>
      <c r="E3" s="131"/>
      <c r="F3" s="131"/>
      <c r="G3" s="132" t="s">
        <v>1</v>
      </c>
    </row>
    <row r="4" spans="1:9" s="68" customFormat="1" ht="13.5" thickBot="1" x14ac:dyDescent="0.25">
      <c r="A4" s="340" t="s">
        <v>2</v>
      </c>
      <c r="B4" s="343" t="s">
        <v>3</v>
      </c>
      <c r="C4" s="346" t="s">
        <v>187</v>
      </c>
      <c r="D4" s="347"/>
      <c r="E4" s="133" t="s">
        <v>4</v>
      </c>
      <c r="F4" s="346" t="s">
        <v>207</v>
      </c>
      <c r="G4" s="347"/>
      <c r="H4" s="133" t="s">
        <v>4</v>
      </c>
      <c r="I4" s="67"/>
    </row>
    <row r="5" spans="1:9" s="68" customFormat="1" x14ac:dyDescent="0.2">
      <c r="A5" s="341"/>
      <c r="B5" s="344"/>
      <c r="C5" s="134" t="s">
        <v>180</v>
      </c>
      <c r="D5" s="134" t="s">
        <v>206</v>
      </c>
      <c r="E5" s="135"/>
      <c r="F5" s="134" t="s">
        <v>184</v>
      </c>
      <c r="G5" s="134" t="s">
        <v>176</v>
      </c>
      <c r="H5" s="135"/>
      <c r="I5" s="67"/>
    </row>
    <row r="6" spans="1:9" s="68" customFormat="1" ht="13.5" thickBot="1" x14ac:dyDescent="0.25">
      <c r="A6" s="342"/>
      <c r="B6" s="345"/>
      <c r="C6" s="136" t="s">
        <v>5</v>
      </c>
      <c r="D6" s="137" t="s">
        <v>5</v>
      </c>
      <c r="E6" s="138" t="s">
        <v>6</v>
      </c>
      <c r="F6" s="136" t="s">
        <v>5</v>
      </c>
      <c r="G6" s="139" t="s">
        <v>5</v>
      </c>
      <c r="H6" s="138" t="s">
        <v>6</v>
      </c>
    </row>
    <row r="7" spans="1:9" s="68" customFormat="1" ht="13.5" thickBot="1" x14ac:dyDescent="0.25">
      <c r="A7" s="140">
        <v>1</v>
      </c>
      <c r="B7" s="141">
        <v>2</v>
      </c>
      <c r="C7" s="141">
        <v>3</v>
      </c>
      <c r="D7" s="142">
        <v>4</v>
      </c>
      <c r="E7" s="141">
        <v>5</v>
      </c>
      <c r="F7" s="142">
        <v>6</v>
      </c>
      <c r="G7" s="142">
        <v>7</v>
      </c>
      <c r="H7" s="141">
        <v>8</v>
      </c>
    </row>
    <row r="8" spans="1:9" s="147" customFormat="1" ht="8.25" x14ac:dyDescent="0.15">
      <c r="A8" s="29"/>
      <c r="B8" s="143"/>
      <c r="C8" s="144"/>
      <c r="D8" s="144"/>
      <c r="E8" s="145"/>
      <c r="F8" s="144"/>
      <c r="G8" s="146"/>
      <c r="H8" s="145"/>
    </row>
    <row r="9" spans="1:9" s="67" customFormat="1" x14ac:dyDescent="0.2">
      <c r="A9" s="23" t="s">
        <v>119</v>
      </c>
      <c r="B9" s="148" t="s">
        <v>7</v>
      </c>
      <c r="C9" s="149">
        <v>1189739</v>
      </c>
      <c r="D9" s="149">
        <v>1068906</v>
      </c>
      <c r="E9" s="150">
        <v>11.304361655748963</v>
      </c>
      <c r="F9" s="149">
        <v>3469858</v>
      </c>
      <c r="G9" s="149">
        <v>3371376</v>
      </c>
      <c r="H9" s="150">
        <v>2.9211218208826324</v>
      </c>
    </row>
    <row r="10" spans="1:9" s="152" customFormat="1" ht="8.25" x14ac:dyDescent="0.15">
      <c r="A10" s="57"/>
      <c r="B10" s="30"/>
      <c r="C10" s="151">
        <v>1189739</v>
      </c>
      <c r="D10" s="151">
        <v>1068906</v>
      </c>
      <c r="E10" s="145"/>
      <c r="F10" s="151">
        <v>3469858</v>
      </c>
      <c r="G10" s="151">
        <v>3371376</v>
      </c>
      <c r="H10" s="145"/>
    </row>
    <row r="11" spans="1:9" s="86" customFormat="1" x14ac:dyDescent="0.2">
      <c r="A11" s="153" t="s">
        <v>9</v>
      </c>
      <c r="B11" s="154" t="s">
        <v>10</v>
      </c>
      <c r="C11" s="89"/>
      <c r="D11" s="89"/>
      <c r="E11" s="89"/>
      <c r="F11" s="89"/>
      <c r="G11" s="155"/>
      <c r="H11" s="89"/>
    </row>
    <row r="12" spans="1:9" s="86" customFormat="1" x14ac:dyDescent="0.2">
      <c r="A12" s="156"/>
      <c r="B12" s="89" t="s">
        <v>11</v>
      </c>
      <c r="C12" s="89">
        <v>34</v>
      </c>
      <c r="D12" s="89">
        <v>1643</v>
      </c>
      <c r="E12" s="98">
        <v>-97.930614729153987</v>
      </c>
      <c r="F12" s="89">
        <v>240</v>
      </c>
      <c r="G12" s="155">
        <v>8251</v>
      </c>
      <c r="H12" s="98">
        <v>-97.091261665252702</v>
      </c>
    </row>
    <row r="13" spans="1:9" s="86" customFormat="1" x14ac:dyDescent="0.2">
      <c r="A13" s="156"/>
      <c r="B13" s="89" t="s">
        <v>12</v>
      </c>
      <c r="C13" s="89">
        <v>41</v>
      </c>
      <c r="D13" s="89">
        <v>2526</v>
      </c>
      <c r="E13" s="98">
        <v>-98.376880443388757</v>
      </c>
      <c r="F13" s="89">
        <v>271</v>
      </c>
      <c r="G13" s="155">
        <v>10826</v>
      </c>
      <c r="H13" s="98">
        <v>-97.496767042305564</v>
      </c>
    </row>
    <row r="14" spans="1:9" s="86" customFormat="1" x14ac:dyDescent="0.2">
      <c r="A14" s="156"/>
      <c r="B14" s="89" t="s">
        <v>13</v>
      </c>
      <c r="C14" s="98">
        <v>1205.8823529411766</v>
      </c>
      <c r="D14" s="98">
        <v>1537.4315276932441</v>
      </c>
      <c r="E14" s="98">
        <v>-21.565134367286106</v>
      </c>
      <c r="F14" s="98">
        <v>1129.1666666666667</v>
      </c>
      <c r="G14" s="157">
        <v>1312.0833838322628</v>
      </c>
      <c r="H14" s="98">
        <v>-13.94093694192992</v>
      </c>
    </row>
    <row r="15" spans="1:9" s="39" customFormat="1" ht="8.25" x14ac:dyDescent="0.15">
      <c r="A15" s="158"/>
      <c r="B15" s="159"/>
      <c r="C15" s="60"/>
      <c r="D15" s="60"/>
      <c r="E15" s="60"/>
      <c r="F15" s="159"/>
      <c r="G15" s="160"/>
      <c r="H15" s="159"/>
    </row>
    <row r="16" spans="1:9" x14ac:dyDescent="0.2">
      <c r="A16" s="153" t="s">
        <v>14</v>
      </c>
      <c r="B16" s="55" t="s">
        <v>15</v>
      </c>
      <c r="C16" s="89"/>
      <c r="D16" s="89"/>
      <c r="E16" s="98"/>
      <c r="F16" s="89"/>
      <c r="G16" s="155"/>
    </row>
    <row r="17" spans="1:8" x14ac:dyDescent="0.2">
      <c r="A17" s="156"/>
      <c r="B17" s="92" t="s">
        <v>16</v>
      </c>
      <c r="C17" s="89">
        <v>0</v>
      </c>
      <c r="D17" s="89">
        <v>0</v>
      </c>
      <c r="E17" s="98">
        <v>0</v>
      </c>
      <c r="F17" s="89">
        <v>0</v>
      </c>
      <c r="G17" s="155">
        <v>41</v>
      </c>
      <c r="H17" s="98">
        <v>-100</v>
      </c>
    </row>
    <row r="18" spans="1:8" x14ac:dyDescent="0.2">
      <c r="A18" s="156"/>
      <c r="B18" s="89" t="s">
        <v>12</v>
      </c>
      <c r="C18" s="89">
        <v>0</v>
      </c>
      <c r="D18" s="89">
        <v>0</v>
      </c>
      <c r="E18" s="98">
        <v>0</v>
      </c>
      <c r="F18" s="89">
        <v>0</v>
      </c>
      <c r="G18" s="155">
        <v>30</v>
      </c>
      <c r="H18" s="98">
        <v>-100</v>
      </c>
    </row>
    <row r="19" spans="1:8" x14ac:dyDescent="0.2">
      <c r="A19" s="156"/>
      <c r="B19" s="92" t="s">
        <v>17</v>
      </c>
      <c r="C19" s="98">
        <v>0</v>
      </c>
      <c r="D19" s="98">
        <v>0</v>
      </c>
      <c r="E19" s="98">
        <v>0</v>
      </c>
      <c r="F19" s="98">
        <v>0</v>
      </c>
      <c r="G19" s="157">
        <v>0.73170731707317072</v>
      </c>
      <c r="H19" s="314">
        <v>-100</v>
      </c>
    </row>
    <row r="20" spans="1:8" s="39" customFormat="1" ht="8.25" x14ac:dyDescent="0.15">
      <c r="A20" s="158"/>
      <c r="B20" s="159"/>
      <c r="C20" s="60"/>
      <c r="D20" s="60"/>
      <c r="E20" s="60"/>
      <c r="F20" s="159"/>
      <c r="G20" s="160"/>
      <c r="H20" s="159"/>
    </row>
    <row r="21" spans="1:8" s="68" customFormat="1" x14ac:dyDescent="0.2">
      <c r="A21" s="153" t="s">
        <v>18</v>
      </c>
      <c r="B21" s="55" t="s">
        <v>19</v>
      </c>
      <c r="C21" s="55"/>
      <c r="D21" s="55"/>
      <c r="E21" s="162"/>
      <c r="F21" s="55"/>
      <c r="G21" s="163"/>
      <c r="H21" s="55"/>
    </row>
    <row r="22" spans="1:8" s="67" customFormat="1" x14ac:dyDescent="0.2">
      <c r="A22" s="153"/>
      <c r="B22" s="93" t="s">
        <v>12</v>
      </c>
      <c r="C22" s="164">
        <v>57450</v>
      </c>
      <c r="D22" s="164">
        <v>89835</v>
      </c>
      <c r="E22" s="162">
        <v>-36.049423943897146</v>
      </c>
      <c r="F22" s="164">
        <v>176059</v>
      </c>
      <c r="G22" s="164">
        <v>304467</v>
      </c>
      <c r="H22" s="162">
        <v>-42.174685598110798</v>
      </c>
    </row>
    <row r="23" spans="1:8" s="152" customFormat="1" ht="8.25" x14ac:dyDescent="0.15">
      <c r="A23" s="145"/>
      <c r="B23" s="165"/>
      <c r="C23" s="159">
        <v>57450</v>
      </c>
      <c r="D23" s="159">
        <v>89835</v>
      </c>
      <c r="E23" s="60"/>
      <c r="F23" s="159">
        <v>176059</v>
      </c>
      <c r="G23" s="159">
        <v>304467</v>
      </c>
      <c r="H23" s="166"/>
    </row>
    <row r="24" spans="1:8" x14ac:dyDescent="0.2">
      <c r="A24" s="153" t="s">
        <v>8</v>
      </c>
      <c r="B24" s="154" t="s">
        <v>20</v>
      </c>
      <c r="C24" s="89"/>
      <c r="D24" s="89"/>
      <c r="E24" s="89"/>
      <c r="F24" s="89"/>
      <c r="G24" s="155"/>
    </row>
    <row r="25" spans="1:8" x14ac:dyDescent="0.2">
      <c r="A25" s="156"/>
      <c r="B25" s="92" t="s">
        <v>16</v>
      </c>
      <c r="C25" s="89">
        <v>25471.822</v>
      </c>
      <c r="D25" s="89">
        <v>35528</v>
      </c>
      <c r="E25" s="98">
        <v>-28.304936951137122</v>
      </c>
      <c r="F25" s="89">
        <v>79414.822</v>
      </c>
      <c r="G25" s="155">
        <v>119166</v>
      </c>
      <c r="H25" s="98">
        <v>-33.357818505278345</v>
      </c>
    </row>
    <row r="26" spans="1:8" x14ac:dyDescent="0.2">
      <c r="A26" s="156"/>
      <c r="B26" s="89" t="s">
        <v>12</v>
      </c>
      <c r="C26" s="167">
        <v>55339</v>
      </c>
      <c r="D26" s="167">
        <v>87521</v>
      </c>
      <c r="E26" s="98">
        <v>-36.770603626558199</v>
      </c>
      <c r="F26" s="89">
        <v>170475</v>
      </c>
      <c r="G26" s="155">
        <v>297237</v>
      </c>
      <c r="H26" s="98">
        <v>-42.646776814461191</v>
      </c>
    </row>
    <row r="27" spans="1:8" x14ac:dyDescent="0.2">
      <c r="A27" s="156"/>
      <c r="B27" s="92" t="s">
        <v>17</v>
      </c>
      <c r="C27" s="98">
        <v>2.1725575814717928</v>
      </c>
      <c r="D27" s="98">
        <v>2.4634372888988967</v>
      </c>
      <c r="E27" s="98">
        <v>-11.8078795323067</v>
      </c>
      <c r="F27" s="98">
        <v>2.1466395781885654</v>
      </c>
      <c r="G27" s="157">
        <v>2.4943104576808821</v>
      </c>
      <c r="H27" s="98">
        <v>-13.938556783166774</v>
      </c>
    </row>
    <row r="28" spans="1:8" s="39" customFormat="1" ht="8.25" x14ac:dyDescent="0.15">
      <c r="A28" s="158"/>
      <c r="B28" s="168"/>
      <c r="C28" s="169"/>
      <c r="D28" s="60"/>
      <c r="E28" s="60"/>
      <c r="F28" s="159"/>
      <c r="G28" s="160"/>
      <c r="H28" s="159"/>
    </row>
    <row r="29" spans="1:8" x14ac:dyDescent="0.2">
      <c r="A29" s="153" t="s">
        <v>46</v>
      </c>
      <c r="B29" s="170" t="s">
        <v>21</v>
      </c>
      <c r="C29" s="171"/>
      <c r="D29" s="171"/>
      <c r="E29" s="98"/>
      <c r="F29" s="89"/>
      <c r="G29" s="155"/>
    </row>
    <row r="30" spans="1:8" x14ac:dyDescent="0.2">
      <c r="A30" s="156"/>
      <c r="B30" s="93" t="s">
        <v>12</v>
      </c>
      <c r="C30" s="167">
        <v>2111</v>
      </c>
      <c r="D30" s="89">
        <v>2314</v>
      </c>
      <c r="E30" s="98">
        <v>-8.7726879861711353</v>
      </c>
      <c r="F30" s="89">
        <v>5584</v>
      </c>
      <c r="G30" s="155">
        <v>7230</v>
      </c>
      <c r="H30" s="98">
        <v>-22.766251728907335</v>
      </c>
    </row>
    <row r="31" spans="1:8" s="39" customFormat="1" ht="8.25" x14ac:dyDescent="0.15">
      <c r="A31" s="158"/>
      <c r="B31" s="168"/>
      <c r="C31" s="173"/>
      <c r="D31" s="174"/>
      <c r="E31" s="60"/>
      <c r="F31" s="159"/>
      <c r="G31" s="160"/>
      <c r="H31" s="159"/>
    </row>
    <row r="32" spans="1:8" x14ac:dyDescent="0.2">
      <c r="A32" s="153" t="s">
        <v>22</v>
      </c>
      <c r="B32" s="55" t="s">
        <v>23</v>
      </c>
      <c r="C32" s="89"/>
      <c r="D32" s="89"/>
      <c r="E32" s="89"/>
      <c r="F32" s="89"/>
      <c r="G32" s="155"/>
    </row>
    <row r="33" spans="1:21" x14ac:dyDescent="0.2">
      <c r="A33" s="156"/>
      <c r="B33" s="92" t="s">
        <v>24</v>
      </c>
      <c r="C33" s="89">
        <v>207108</v>
      </c>
      <c r="D33" s="89">
        <v>236833</v>
      </c>
      <c r="E33" s="98">
        <v>-12.551038073241486</v>
      </c>
      <c r="F33" s="89">
        <v>569903</v>
      </c>
      <c r="G33" s="155">
        <v>698800</v>
      </c>
      <c r="H33" s="98">
        <v>-18.445477962220949</v>
      </c>
    </row>
    <row r="34" spans="1:21" x14ac:dyDescent="0.2">
      <c r="A34" s="156"/>
      <c r="B34" s="89" t="s">
        <v>12</v>
      </c>
      <c r="C34" s="89">
        <v>162336</v>
      </c>
      <c r="D34" s="89">
        <v>174663</v>
      </c>
      <c r="E34" s="98">
        <v>-7.0575909036258366</v>
      </c>
      <c r="F34" s="89">
        <v>457060</v>
      </c>
      <c r="G34" s="155">
        <v>499390</v>
      </c>
      <c r="H34" s="98">
        <v>-8.47634113618615</v>
      </c>
    </row>
    <row r="35" spans="1:21" x14ac:dyDescent="0.2">
      <c r="A35" s="156"/>
      <c r="B35" s="92" t="s">
        <v>25</v>
      </c>
      <c r="C35" s="98">
        <v>0.78382293296251226</v>
      </c>
      <c r="D35" s="98">
        <v>0.73749435256066509</v>
      </c>
      <c r="E35" s="98">
        <v>6.2818895142707163</v>
      </c>
      <c r="F35" s="98">
        <v>0.80199612916584051</v>
      </c>
      <c r="G35" s="157">
        <v>0.71463938179736697</v>
      </c>
      <c r="H35" s="98">
        <v>12.223892160653847</v>
      </c>
    </row>
    <row r="36" spans="1:21" s="39" customFormat="1" ht="8.25" x14ac:dyDescent="0.15">
      <c r="A36" s="158"/>
      <c r="B36" s="168"/>
      <c r="C36" s="159"/>
      <c r="D36" s="60"/>
      <c r="E36" s="60"/>
      <c r="F36" s="159"/>
      <c r="G36" s="160"/>
      <c r="H36" s="159"/>
    </row>
    <row r="37" spans="1:21" s="67" customFormat="1" x14ac:dyDescent="0.2">
      <c r="A37" s="153" t="s">
        <v>26</v>
      </c>
      <c r="B37" s="175" t="s">
        <v>27</v>
      </c>
      <c r="C37" s="175">
        <v>520668</v>
      </c>
      <c r="D37" s="175">
        <v>438018</v>
      </c>
      <c r="E37" s="176">
        <v>18.86908757174362</v>
      </c>
      <c r="F37" s="175">
        <v>1562227</v>
      </c>
      <c r="G37" s="175">
        <v>1445808</v>
      </c>
      <c r="H37" s="176">
        <v>8.0521756692451589</v>
      </c>
    </row>
    <row r="38" spans="1:21" s="152" customFormat="1" ht="8.25" x14ac:dyDescent="0.15">
      <c r="A38" s="145"/>
      <c r="B38" s="165"/>
      <c r="C38" s="159">
        <v>520668</v>
      </c>
      <c r="D38" s="159">
        <v>438018</v>
      </c>
      <c r="E38" s="159"/>
      <c r="F38" s="159">
        <v>1562227</v>
      </c>
      <c r="G38" s="159">
        <v>1445808</v>
      </c>
      <c r="H38" s="166"/>
    </row>
    <row r="39" spans="1:21" x14ac:dyDescent="0.2">
      <c r="A39" s="153" t="s">
        <v>8</v>
      </c>
      <c r="B39" s="55" t="s">
        <v>28</v>
      </c>
      <c r="C39" s="89"/>
      <c r="D39" s="89"/>
      <c r="E39" s="89"/>
      <c r="F39" s="89"/>
      <c r="G39" s="155"/>
    </row>
    <row r="40" spans="1:21" x14ac:dyDescent="0.2">
      <c r="B40" s="92" t="s">
        <v>29</v>
      </c>
      <c r="C40" s="89">
        <v>2650</v>
      </c>
      <c r="D40" s="89">
        <v>4506</v>
      </c>
      <c r="E40" s="98">
        <v>-41.189525077674212</v>
      </c>
      <c r="F40" s="89">
        <v>8527</v>
      </c>
      <c r="G40" s="155">
        <v>15436</v>
      </c>
      <c r="H40" s="98">
        <v>-44.759004923555324</v>
      </c>
    </row>
    <row r="41" spans="1:21" x14ac:dyDescent="0.2">
      <c r="A41" s="156"/>
      <c r="B41" s="89" t="s">
        <v>12</v>
      </c>
      <c r="C41" s="89">
        <v>224226</v>
      </c>
      <c r="D41" s="89">
        <v>199108</v>
      </c>
      <c r="E41" s="98">
        <v>12.615264077786932</v>
      </c>
      <c r="F41" s="89">
        <v>701442</v>
      </c>
      <c r="G41" s="155">
        <v>666515</v>
      </c>
      <c r="H41" s="98">
        <v>5.2402421550902858</v>
      </c>
    </row>
    <row r="42" spans="1:21" x14ac:dyDescent="0.2">
      <c r="A42" s="156"/>
      <c r="B42" s="92" t="s">
        <v>30</v>
      </c>
      <c r="C42" s="98">
        <v>84.613584905660375</v>
      </c>
      <c r="D42" s="98">
        <v>44.187305814469596</v>
      </c>
      <c r="E42" s="98">
        <v>91.488445258304864</v>
      </c>
      <c r="F42" s="98">
        <v>82.261287674445882</v>
      </c>
      <c r="G42" s="157">
        <v>43.179256284011402</v>
      </c>
      <c r="H42" s="98">
        <v>90.511126762750536</v>
      </c>
    </row>
    <row r="43" spans="1:21" s="39" customFormat="1" ht="8.25" x14ac:dyDescent="0.15">
      <c r="A43" s="158"/>
      <c r="B43" s="159"/>
      <c r="C43" s="159"/>
      <c r="D43" s="159"/>
      <c r="E43" s="159"/>
      <c r="F43" s="159"/>
      <c r="G43" s="160"/>
      <c r="H43" s="159"/>
    </row>
    <row r="44" spans="1:21" s="86" customFormat="1" x14ac:dyDescent="0.2">
      <c r="A44" s="153" t="s">
        <v>46</v>
      </c>
      <c r="B44" s="170" t="s">
        <v>149</v>
      </c>
      <c r="C44" s="89"/>
      <c r="D44" s="89"/>
      <c r="E44" s="89"/>
      <c r="F44" s="89"/>
      <c r="G44" s="155"/>
      <c r="H44" s="89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</row>
    <row r="45" spans="1:21" x14ac:dyDescent="0.2">
      <c r="A45" s="153"/>
      <c r="B45" s="92" t="s">
        <v>29</v>
      </c>
      <c r="C45" s="89">
        <v>10254</v>
      </c>
      <c r="D45" s="89">
        <v>9359</v>
      </c>
      <c r="E45" s="98">
        <v>9.5629874986643841</v>
      </c>
      <c r="F45" s="89">
        <v>28406</v>
      </c>
      <c r="G45" s="155">
        <v>30540</v>
      </c>
      <c r="H45" s="98">
        <v>-6.9875573018991446</v>
      </c>
    </row>
    <row r="46" spans="1:21" x14ac:dyDescent="0.2">
      <c r="A46" s="156"/>
      <c r="B46" s="89" t="s">
        <v>12</v>
      </c>
      <c r="C46" s="89">
        <v>296442</v>
      </c>
      <c r="D46" s="89">
        <v>238910</v>
      </c>
      <c r="E46" s="98">
        <v>24.081034699259135</v>
      </c>
      <c r="F46" s="89">
        <v>860785</v>
      </c>
      <c r="G46" s="155">
        <v>779293</v>
      </c>
      <c r="H46" s="98">
        <v>10.457170794553519</v>
      </c>
    </row>
    <row r="47" spans="1:21" x14ac:dyDescent="0.2">
      <c r="A47" s="156"/>
      <c r="B47" s="92" t="s">
        <v>30</v>
      </c>
      <c r="C47" s="98">
        <v>28.909888823873612</v>
      </c>
      <c r="D47" s="98">
        <v>25.527299925205686</v>
      </c>
      <c r="E47" s="98">
        <v>13.250868319715849</v>
      </c>
      <c r="F47" s="98">
        <v>30.302928958670705</v>
      </c>
      <c r="G47" s="157">
        <v>25.517125081859856</v>
      </c>
      <c r="H47" s="98">
        <v>18.755262834107754</v>
      </c>
    </row>
    <row r="48" spans="1:21" s="161" customFormat="1" ht="8.25" x14ac:dyDescent="0.15">
      <c r="A48" s="158"/>
      <c r="B48" s="159"/>
      <c r="C48" s="159"/>
      <c r="D48" s="159"/>
      <c r="E48" s="159"/>
      <c r="F48" s="159"/>
      <c r="G48" s="160"/>
      <c r="H48" s="15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s="67" customFormat="1" x14ac:dyDescent="0.2">
      <c r="A49" s="153" t="s">
        <v>31</v>
      </c>
      <c r="B49" s="175" t="s">
        <v>32</v>
      </c>
      <c r="C49" s="175">
        <v>62758</v>
      </c>
      <c r="D49" s="175">
        <v>47736</v>
      </c>
      <c r="E49" s="176">
        <v>31.468912351265288</v>
      </c>
      <c r="F49" s="175">
        <v>172604</v>
      </c>
      <c r="G49" s="175">
        <v>148050</v>
      </c>
      <c r="H49" s="176">
        <v>16.584937521107733</v>
      </c>
    </row>
    <row r="50" spans="1:21" s="152" customFormat="1" ht="8.25" x14ac:dyDescent="0.15">
      <c r="A50" s="145"/>
      <c r="B50" s="165"/>
      <c r="C50" s="159">
        <v>62758</v>
      </c>
      <c r="D50" s="159">
        <v>47736</v>
      </c>
      <c r="E50" s="166"/>
      <c r="F50" s="159">
        <v>172604</v>
      </c>
      <c r="G50" s="159">
        <v>148050</v>
      </c>
      <c r="H50" s="166"/>
    </row>
    <row r="51" spans="1:21" s="86" customFormat="1" x14ac:dyDescent="0.2">
      <c r="A51" s="153" t="s">
        <v>8</v>
      </c>
      <c r="B51" s="89" t="s">
        <v>33</v>
      </c>
      <c r="C51" s="89"/>
      <c r="D51" s="89"/>
      <c r="E51" s="89"/>
      <c r="F51" s="89"/>
      <c r="G51" s="155"/>
      <c r="H51" s="89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</row>
    <row r="52" spans="1:21" s="86" customFormat="1" x14ac:dyDescent="0.2">
      <c r="A52" s="156"/>
      <c r="B52" s="89" t="s">
        <v>34</v>
      </c>
      <c r="C52" s="89"/>
      <c r="D52" s="89"/>
      <c r="E52" s="89"/>
      <c r="F52" s="89"/>
      <c r="G52" s="155"/>
      <c r="H52" s="89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</row>
    <row r="53" spans="1:21" s="86" customFormat="1" ht="13.5" customHeight="1" x14ac:dyDescent="0.2">
      <c r="A53" s="156"/>
      <c r="B53" s="89" t="s">
        <v>12</v>
      </c>
      <c r="C53" s="89">
        <v>62758</v>
      </c>
      <c r="D53" s="89">
        <v>47736</v>
      </c>
      <c r="E53" s="98">
        <v>31.468912351265288</v>
      </c>
      <c r="F53" s="89">
        <v>172604</v>
      </c>
      <c r="G53" s="155">
        <v>148050</v>
      </c>
      <c r="H53" s="98">
        <v>16.584937521107733</v>
      </c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</row>
    <row r="54" spans="1:21" s="161" customFormat="1" ht="8.25" x14ac:dyDescent="0.15">
      <c r="A54" s="158"/>
      <c r="B54" s="159"/>
      <c r="C54" s="159"/>
      <c r="D54" s="159"/>
      <c r="E54" s="60"/>
      <c r="F54" s="159"/>
      <c r="G54" s="160"/>
      <c r="H54" s="60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s="86" customFormat="1" x14ac:dyDescent="0.2">
      <c r="A55" s="153" t="s">
        <v>46</v>
      </c>
      <c r="B55" s="55" t="s">
        <v>35</v>
      </c>
      <c r="C55" s="89"/>
      <c r="D55" s="89"/>
      <c r="E55" s="89"/>
      <c r="F55" s="89"/>
      <c r="G55" s="155"/>
      <c r="H55" s="89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</row>
    <row r="56" spans="1:21" s="86" customFormat="1" x14ac:dyDescent="0.2">
      <c r="A56" s="153"/>
      <c r="B56" s="92" t="s">
        <v>36</v>
      </c>
      <c r="C56" s="89">
        <v>37867.14</v>
      </c>
      <c r="D56" s="89">
        <v>43849</v>
      </c>
      <c r="E56" s="98">
        <v>-13.641953066204479</v>
      </c>
      <c r="F56" s="89">
        <v>109202.14</v>
      </c>
      <c r="G56" s="155">
        <v>123100</v>
      </c>
      <c r="H56" s="98">
        <v>-11.289894394800982</v>
      </c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</row>
    <row r="57" spans="1:21" s="86" customFormat="1" x14ac:dyDescent="0.2">
      <c r="A57" s="156"/>
      <c r="B57" s="89" t="s">
        <v>12</v>
      </c>
      <c r="C57" s="167">
        <v>227300</v>
      </c>
      <c r="D57" s="89">
        <v>200579</v>
      </c>
      <c r="E57" s="98">
        <v>13.321933003953561</v>
      </c>
      <c r="F57" s="89">
        <v>651487</v>
      </c>
      <c r="G57" s="155">
        <v>601024</v>
      </c>
      <c r="H57" s="98">
        <v>8.3961705356192056</v>
      </c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</row>
    <row r="58" spans="1:21" s="86" customFormat="1" x14ac:dyDescent="0.2">
      <c r="A58" s="156"/>
      <c r="B58" s="92" t="s">
        <v>17</v>
      </c>
      <c r="C58" s="98">
        <v>6.0025658129977604</v>
      </c>
      <c r="D58" s="98">
        <v>4.5743118429154599</v>
      </c>
      <c r="E58" s="98">
        <v>31.223362532537692</v>
      </c>
      <c r="F58" s="98">
        <v>5.9658812547080124</v>
      </c>
      <c r="G58" s="157">
        <v>4.8824045491470347</v>
      </c>
      <c r="H58" s="98">
        <v>22.191456989164564</v>
      </c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</row>
    <row r="59" spans="1:21" s="86" customFormat="1" x14ac:dyDescent="0.2">
      <c r="A59" s="156"/>
      <c r="B59" s="92"/>
      <c r="C59" s="98"/>
      <c r="D59" s="98"/>
      <c r="E59" s="98"/>
      <c r="F59" s="98"/>
      <c r="G59" s="157"/>
      <c r="H59" s="98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</row>
    <row r="60" spans="1:21" s="86" customFormat="1" x14ac:dyDescent="0.2">
      <c r="A60" s="156"/>
      <c r="B60" s="92"/>
      <c r="C60" s="98"/>
      <c r="D60" s="98"/>
      <c r="E60" s="98"/>
      <c r="F60" s="98"/>
      <c r="G60" s="157"/>
      <c r="H60" s="98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</row>
    <row r="61" spans="1:21" s="86" customFormat="1" x14ac:dyDescent="0.2">
      <c r="A61" s="156"/>
      <c r="B61" s="92"/>
      <c r="C61" s="98"/>
      <c r="D61" s="98"/>
      <c r="E61" s="98"/>
      <c r="F61" s="98"/>
      <c r="G61" s="157"/>
      <c r="H61" s="98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</row>
    <row r="62" spans="1:21" s="86" customFormat="1" ht="20.25" x14ac:dyDescent="0.3">
      <c r="A62" s="156"/>
      <c r="B62" s="89"/>
      <c r="C62" s="89"/>
      <c r="D62" s="177" t="s">
        <v>110</v>
      </c>
      <c r="F62" s="89"/>
      <c r="G62" s="155"/>
      <c r="H62" s="89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</row>
    <row r="63" spans="1:21" s="86" customFormat="1" x14ac:dyDescent="0.2">
      <c r="A63" s="156"/>
      <c r="B63" s="89"/>
      <c r="C63" s="89"/>
      <c r="D63" s="89"/>
      <c r="E63" s="89"/>
      <c r="F63" s="89"/>
      <c r="G63" s="155"/>
      <c r="H63" s="89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</row>
    <row r="64" spans="1:21" s="86" customFormat="1" x14ac:dyDescent="0.2">
      <c r="A64" s="153" t="s">
        <v>37</v>
      </c>
      <c r="B64" s="55" t="s">
        <v>38</v>
      </c>
      <c r="C64" s="55"/>
      <c r="D64" s="55"/>
      <c r="E64" s="55"/>
      <c r="F64" s="89"/>
      <c r="G64" s="155"/>
      <c r="H64" s="89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</row>
    <row r="65" spans="1:21" s="86" customFormat="1" x14ac:dyDescent="0.2">
      <c r="A65" s="156"/>
      <c r="B65" s="92" t="s">
        <v>36</v>
      </c>
      <c r="C65" s="89">
        <v>16883.788</v>
      </c>
      <c r="D65" s="89">
        <v>14534</v>
      </c>
      <c r="E65" s="98">
        <v>16.16752442548507</v>
      </c>
      <c r="F65" s="89">
        <v>47802.788</v>
      </c>
      <c r="G65" s="155">
        <v>44078</v>
      </c>
      <c r="H65" s="98">
        <v>8.4504469349788991</v>
      </c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</row>
    <row r="66" spans="1:21" s="86" customFormat="1" x14ac:dyDescent="0.2">
      <c r="A66" s="156"/>
      <c r="B66" s="89" t="s">
        <v>12</v>
      </c>
      <c r="C66" s="167">
        <v>71504</v>
      </c>
      <c r="D66" s="89">
        <v>55066</v>
      </c>
      <c r="E66" s="98">
        <v>29.851450986089418</v>
      </c>
      <c r="F66" s="89">
        <v>204608</v>
      </c>
      <c r="G66" s="155">
        <v>180632</v>
      </c>
      <c r="H66" s="98">
        <v>13.273395633110411</v>
      </c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</row>
    <row r="67" spans="1:21" s="86" customFormat="1" x14ac:dyDescent="0.2">
      <c r="A67" s="156"/>
      <c r="B67" s="92" t="s">
        <v>17</v>
      </c>
      <c r="C67" s="98">
        <v>4.2350685758432878</v>
      </c>
      <c r="D67" s="98">
        <v>3.7887711572863632</v>
      </c>
      <c r="E67" s="98">
        <v>11.779476775698868</v>
      </c>
      <c r="F67" s="98">
        <v>4.2802524405061897</v>
      </c>
      <c r="G67" s="157">
        <v>4.0980080765914968</v>
      </c>
      <c r="H67" s="98">
        <v>4.4471450643473105</v>
      </c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</row>
    <row r="68" spans="1:21" s="161" customFormat="1" ht="8.25" x14ac:dyDescent="0.15">
      <c r="A68" s="158"/>
      <c r="B68" s="159"/>
      <c r="C68" s="159"/>
      <c r="D68" s="159"/>
      <c r="E68" s="159"/>
      <c r="F68" s="159"/>
      <c r="G68" s="160"/>
      <c r="H68" s="15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</row>
    <row r="69" spans="1:21" s="86" customFormat="1" x14ac:dyDescent="0.2">
      <c r="A69" s="153" t="s">
        <v>39</v>
      </c>
      <c r="B69" s="55" t="s">
        <v>40</v>
      </c>
      <c r="C69" s="178"/>
      <c r="D69" s="178"/>
      <c r="E69" s="55"/>
      <c r="F69" s="89"/>
      <c r="G69" s="155"/>
      <c r="H69" s="89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</row>
    <row r="70" spans="1:21" s="86" customFormat="1" x14ac:dyDescent="0.2">
      <c r="A70" s="156"/>
      <c r="B70" s="92" t="s">
        <v>41</v>
      </c>
      <c r="C70" s="89">
        <v>3071.8490000000002</v>
      </c>
      <c r="D70" s="89">
        <v>2385</v>
      </c>
      <c r="E70" s="98">
        <v>28.798700209643613</v>
      </c>
      <c r="F70" s="89">
        <v>9057.8490000000002</v>
      </c>
      <c r="G70" s="155">
        <v>6748</v>
      </c>
      <c r="H70" s="98">
        <v>34.230127445168932</v>
      </c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</row>
    <row r="71" spans="1:21" s="86" customFormat="1" x14ac:dyDescent="0.2">
      <c r="A71" s="156"/>
      <c r="B71" s="89" t="s">
        <v>12</v>
      </c>
      <c r="C71" s="167">
        <v>8680</v>
      </c>
      <c r="D71" s="89">
        <v>5484</v>
      </c>
      <c r="E71" s="98">
        <v>58.278628738147347</v>
      </c>
      <c r="F71" s="89">
        <v>28184</v>
      </c>
      <c r="G71" s="155">
        <v>15771</v>
      </c>
      <c r="H71" s="98">
        <v>78.707754739712129</v>
      </c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</row>
    <row r="72" spans="1:21" s="86" customFormat="1" x14ac:dyDescent="0.2">
      <c r="A72" s="156"/>
      <c r="B72" s="92" t="s">
        <v>17</v>
      </c>
      <c r="C72" s="98">
        <v>2.8256597248106918</v>
      </c>
      <c r="D72" s="98">
        <v>2.2993710691823899</v>
      </c>
      <c r="E72" s="98">
        <v>22.888374246416859</v>
      </c>
      <c r="F72" s="98">
        <v>3.1115555138973945</v>
      </c>
      <c r="G72" s="157">
        <v>2.337136929460581</v>
      </c>
      <c r="H72" s="98">
        <v>33.135353546253356</v>
      </c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</row>
    <row r="73" spans="1:21" s="180" customFormat="1" ht="8.25" x14ac:dyDescent="0.15">
      <c r="A73" s="179"/>
      <c r="B73" s="179"/>
      <c r="C73" s="179"/>
      <c r="D73" s="179"/>
      <c r="E73" s="179"/>
      <c r="F73" s="179"/>
      <c r="G73" s="160"/>
      <c r="H73" s="179"/>
    </row>
    <row r="74" spans="1:21" s="86" customFormat="1" x14ac:dyDescent="0.2">
      <c r="A74" s="153" t="s">
        <v>42</v>
      </c>
      <c r="B74" s="55" t="s">
        <v>43</v>
      </c>
      <c r="C74" s="55"/>
      <c r="D74" s="55"/>
      <c r="E74" s="55"/>
      <c r="F74" s="89"/>
      <c r="G74" s="155"/>
      <c r="H74" s="89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</row>
    <row r="75" spans="1:21" s="86" customFormat="1" x14ac:dyDescent="0.2">
      <c r="A75" s="156"/>
      <c r="B75" s="92" t="s">
        <v>24</v>
      </c>
      <c r="C75" s="89">
        <v>25140</v>
      </c>
      <c r="D75" s="89">
        <v>36464</v>
      </c>
      <c r="E75" s="98">
        <v>-31.055287406757344</v>
      </c>
      <c r="F75" s="89">
        <v>89594</v>
      </c>
      <c r="G75" s="155">
        <v>123938</v>
      </c>
      <c r="H75" s="98">
        <v>-27.710629508302532</v>
      </c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</row>
    <row r="76" spans="1:21" s="86" customFormat="1" x14ac:dyDescent="0.2">
      <c r="A76" s="156"/>
      <c r="B76" s="89" t="s">
        <v>12</v>
      </c>
      <c r="C76" s="89">
        <v>24002</v>
      </c>
      <c r="D76" s="89">
        <v>25870</v>
      </c>
      <c r="E76" s="98">
        <v>-7.2207189795129523</v>
      </c>
      <c r="F76" s="89">
        <v>75615</v>
      </c>
      <c r="G76" s="155">
        <v>77894</v>
      </c>
      <c r="H76" s="98">
        <v>-2.9257709194546493</v>
      </c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</row>
    <row r="77" spans="1:21" s="86" customFormat="1" x14ac:dyDescent="0.2">
      <c r="A77" s="156"/>
      <c r="B77" s="92" t="s">
        <v>25</v>
      </c>
      <c r="C77" s="98">
        <v>0.95473349244232297</v>
      </c>
      <c r="D77" s="98">
        <v>0.70946687143483989</v>
      </c>
      <c r="E77" s="98">
        <v>34.5705530282832</v>
      </c>
      <c r="F77" s="98">
        <v>0.84397392682545702</v>
      </c>
      <c r="G77" s="157">
        <v>0.62849166518743238</v>
      </c>
      <c r="H77" s="98">
        <v>34.285619614981243</v>
      </c>
    </row>
    <row r="78" spans="1:21" s="161" customFormat="1" ht="8.25" x14ac:dyDescent="0.15">
      <c r="A78" s="158"/>
      <c r="B78" s="168"/>
      <c r="C78" s="60"/>
      <c r="D78" s="60"/>
      <c r="E78" s="60"/>
      <c r="F78" s="159"/>
      <c r="G78" s="160"/>
      <c r="H78" s="159"/>
    </row>
    <row r="79" spans="1:21" s="86" customFormat="1" x14ac:dyDescent="0.2">
      <c r="A79" s="153" t="s">
        <v>44</v>
      </c>
      <c r="B79" s="170" t="s">
        <v>45</v>
      </c>
      <c r="C79" s="98"/>
      <c r="D79" s="98"/>
      <c r="E79" s="98"/>
      <c r="F79" s="89"/>
      <c r="G79" s="155"/>
      <c r="H79" s="89"/>
    </row>
    <row r="80" spans="1:21" s="86" customFormat="1" x14ac:dyDescent="0.2">
      <c r="A80" s="181"/>
      <c r="B80" s="182" t="s">
        <v>12</v>
      </c>
      <c r="C80" s="86">
        <v>55000</v>
      </c>
      <c r="D80" s="86">
        <v>29129</v>
      </c>
      <c r="E80" s="98">
        <v>88.815270005836112</v>
      </c>
      <c r="F80" s="89">
        <v>141743</v>
      </c>
      <c r="G80" s="155">
        <v>87484</v>
      </c>
      <c r="H80" s="98">
        <v>62.021626811759859</v>
      </c>
    </row>
    <row r="81" spans="1:21" s="86" customFormat="1" x14ac:dyDescent="0.2">
      <c r="A81" s="156"/>
      <c r="B81" s="93"/>
      <c r="C81" s="89"/>
      <c r="D81" s="89"/>
      <c r="E81" s="89"/>
      <c r="F81" s="89"/>
      <c r="G81" s="155"/>
      <c r="H81" s="89"/>
    </row>
    <row r="82" spans="1:21" s="86" customFormat="1" x14ac:dyDescent="0.2">
      <c r="A82" s="23" t="s">
        <v>127</v>
      </c>
      <c r="B82" s="51" t="s">
        <v>55</v>
      </c>
      <c r="C82" s="183">
        <v>276076</v>
      </c>
      <c r="D82" s="183">
        <v>335293</v>
      </c>
      <c r="E82" s="184">
        <v>-17.661269397213786</v>
      </c>
      <c r="F82" s="183">
        <v>816585</v>
      </c>
      <c r="G82" s="183">
        <v>992726</v>
      </c>
      <c r="H82" s="184">
        <v>-17.743163773286895</v>
      </c>
    </row>
    <row r="83" spans="1:21" s="86" customFormat="1" x14ac:dyDescent="0.2">
      <c r="A83" s="29"/>
      <c r="B83" s="30"/>
      <c r="C83" s="185">
        <v>276076</v>
      </c>
      <c r="D83" s="185">
        <v>335293</v>
      </c>
      <c r="E83" s="60"/>
      <c r="F83" s="185">
        <v>816585</v>
      </c>
      <c r="G83" s="185">
        <v>992726</v>
      </c>
      <c r="H83" s="166"/>
    </row>
    <row r="84" spans="1:21" s="86" customFormat="1" x14ac:dyDescent="0.2">
      <c r="A84" s="153">
        <v>1</v>
      </c>
      <c r="B84" s="55" t="s">
        <v>56</v>
      </c>
      <c r="C84" s="55"/>
      <c r="D84" s="55"/>
      <c r="E84" s="98"/>
      <c r="F84" s="55"/>
      <c r="G84" s="163"/>
      <c r="H84" s="55"/>
    </row>
    <row r="85" spans="1:21" s="86" customFormat="1" x14ac:dyDescent="0.2">
      <c r="A85" s="156"/>
      <c r="B85" s="89" t="s">
        <v>11</v>
      </c>
      <c r="C85" s="89">
        <v>188193</v>
      </c>
      <c r="D85" s="89">
        <v>234797</v>
      </c>
      <c r="E85" s="98">
        <v>-19.848635204027303</v>
      </c>
      <c r="F85" s="89">
        <v>621371</v>
      </c>
      <c r="G85" s="89">
        <v>859063</v>
      </c>
      <c r="H85" s="98">
        <v>-27.6687507202615</v>
      </c>
    </row>
    <row r="86" spans="1:21" s="86" customFormat="1" x14ac:dyDescent="0.2">
      <c r="A86" s="156"/>
      <c r="B86" s="89" t="s">
        <v>12</v>
      </c>
      <c r="C86" s="89">
        <v>112248</v>
      </c>
      <c r="D86" s="89">
        <v>137750</v>
      </c>
      <c r="E86" s="98">
        <v>-18.513248638838476</v>
      </c>
      <c r="F86" s="89">
        <v>360197</v>
      </c>
      <c r="G86" s="89">
        <v>470639</v>
      </c>
      <c r="H86" s="98">
        <v>-23.466393562794408</v>
      </c>
    </row>
    <row r="87" spans="1:21" s="161" customFormat="1" x14ac:dyDescent="0.2">
      <c r="A87" s="156"/>
      <c r="B87" s="89" t="s">
        <v>13</v>
      </c>
      <c r="C87" s="98">
        <v>596.45151519982142</v>
      </c>
      <c r="D87" s="98">
        <v>586.67700183562818</v>
      </c>
      <c r="E87" s="98">
        <v>1.6660808815771162</v>
      </c>
      <c r="F87" s="98">
        <v>579.68106010740769</v>
      </c>
      <c r="G87" s="157">
        <v>547.85155454256551</v>
      </c>
      <c r="H87" s="98">
        <v>5.8098777489859543</v>
      </c>
    </row>
    <row r="88" spans="1:21" s="86" customFormat="1" x14ac:dyDescent="0.2">
      <c r="A88" s="158"/>
      <c r="B88" s="30"/>
      <c r="C88" s="186"/>
      <c r="D88" s="186"/>
      <c r="E88" s="60"/>
      <c r="F88" s="166"/>
      <c r="G88" s="187"/>
      <c r="H88" s="166"/>
    </row>
    <row r="89" spans="1:21" s="86" customFormat="1" x14ac:dyDescent="0.2">
      <c r="A89" s="156" t="s">
        <v>8</v>
      </c>
      <c r="B89" s="89" t="s">
        <v>57</v>
      </c>
      <c r="C89" s="89"/>
      <c r="D89" s="89"/>
      <c r="E89" s="98"/>
      <c r="F89" s="89"/>
      <c r="G89" s="155"/>
      <c r="H89" s="89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1:21" s="86" customFormat="1" x14ac:dyDescent="0.2">
      <c r="A90" s="156"/>
      <c r="B90" s="89" t="s">
        <v>11</v>
      </c>
      <c r="C90" s="89">
        <v>49670</v>
      </c>
      <c r="D90" s="89">
        <v>64377</v>
      </c>
      <c r="E90" s="98">
        <v>-22.84511549155755</v>
      </c>
      <c r="F90" s="89">
        <v>141318</v>
      </c>
      <c r="G90" s="155">
        <v>219080</v>
      </c>
      <c r="H90" s="98">
        <v>-35.494796421398576</v>
      </c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1:21" s="86" customFormat="1" x14ac:dyDescent="0.2">
      <c r="A91" s="156"/>
      <c r="B91" s="89" t="s">
        <v>12</v>
      </c>
      <c r="C91" s="89">
        <v>44924</v>
      </c>
      <c r="D91" s="89">
        <v>61367</v>
      </c>
      <c r="E91" s="98">
        <v>-26.794531262730786</v>
      </c>
      <c r="F91" s="89">
        <v>130667</v>
      </c>
      <c r="G91" s="155">
        <v>196347</v>
      </c>
      <c r="H91" s="98">
        <v>-33.45098218969477</v>
      </c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</row>
    <row r="92" spans="1:21" s="86" customFormat="1" x14ac:dyDescent="0.2">
      <c r="A92" s="156"/>
      <c r="B92" s="89" t="s">
        <v>13</v>
      </c>
      <c r="C92" s="98">
        <v>904.44936581437491</v>
      </c>
      <c r="D92" s="98">
        <v>953.24417105487987</v>
      </c>
      <c r="E92" s="98">
        <v>-5.1188149607573905</v>
      </c>
      <c r="F92" s="98">
        <v>924.63097411511626</v>
      </c>
      <c r="G92" s="157">
        <v>896.23425232791669</v>
      </c>
      <c r="H92" s="98">
        <v>3.1684486185883571</v>
      </c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</row>
    <row r="93" spans="1:21" s="86" customFormat="1" x14ac:dyDescent="0.2">
      <c r="A93" s="29"/>
      <c r="B93" s="30"/>
      <c r="C93" s="186"/>
      <c r="D93" s="186"/>
      <c r="E93" s="60"/>
      <c r="F93" s="159"/>
      <c r="G93" s="187"/>
      <c r="H93" s="166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</row>
    <row r="94" spans="1:21" s="86" customFormat="1" x14ac:dyDescent="0.2">
      <c r="A94" s="156" t="s">
        <v>46</v>
      </c>
      <c r="B94" s="89" t="s">
        <v>58</v>
      </c>
      <c r="C94" s="89"/>
      <c r="D94" s="89"/>
      <c r="E94" s="98"/>
      <c r="F94" s="89"/>
      <c r="G94" s="155"/>
      <c r="H94" s="89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</row>
    <row r="95" spans="1:21" s="86" customFormat="1" x14ac:dyDescent="0.2">
      <c r="A95" s="156"/>
      <c r="B95" s="89" t="s">
        <v>11</v>
      </c>
      <c r="C95" s="89">
        <v>138523</v>
      </c>
      <c r="D95" s="89">
        <v>170420</v>
      </c>
      <c r="E95" s="98">
        <v>-18.716699917850022</v>
      </c>
      <c r="F95" s="89">
        <v>480053</v>
      </c>
      <c r="G95" s="155">
        <v>639983</v>
      </c>
      <c r="H95" s="98">
        <v>-24.989726289604562</v>
      </c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</row>
    <row r="96" spans="1:21" s="86" customFormat="1" x14ac:dyDescent="0.2">
      <c r="A96" s="156"/>
      <c r="B96" s="89" t="s">
        <v>12</v>
      </c>
      <c r="C96" s="89">
        <v>67324</v>
      </c>
      <c r="D96" s="89">
        <v>76383</v>
      </c>
      <c r="E96" s="98">
        <v>-11.859968841234306</v>
      </c>
      <c r="F96" s="89">
        <v>229530</v>
      </c>
      <c r="G96" s="155">
        <v>274292</v>
      </c>
      <c r="H96" s="98">
        <v>-16.319105187172795</v>
      </c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</row>
    <row r="97" spans="1:21" s="86" customFormat="1" x14ac:dyDescent="0.2">
      <c r="A97" s="156"/>
      <c r="B97" s="89" t="s">
        <v>13</v>
      </c>
      <c r="C97" s="98">
        <v>486.01315305039594</v>
      </c>
      <c r="D97" s="98">
        <v>448.20443609904942</v>
      </c>
      <c r="E97" s="98">
        <v>8.4355963275185246</v>
      </c>
      <c r="F97" s="98">
        <v>478.13470595955027</v>
      </c>
      <c r="G97" s="157">
        <v>428.59263449185369</v>
      </c>
      <c r="H97" s="98">
        <v>11.559244718807278</v>
      </c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</row>
    <row r="98" spans="1:21" s="86" customFormat="1" x14ac:dyDescent="0.2">
      <c r="A98" s="21"/>
      <c r="B98" s="56"/>
      <c r="C98" s="188"/>
      <c r="D98" s="188"/>
      <c r="E98" s="98"/>
      <c r="F98" s="55"/>
      <c r="G98" s="163"/>
      <c r="H98" s="5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</row>
    <row r="99" spans="1:21" s="86" customFormat="1" x14ac:dyDescent="0.2">
      <c r="A99" s="153" t="s">
        <v>14</v>
      </c>
      <c r="B99" s="55" t="s">
        <v>145</v>
      </c>
      <c r="C99" s="55"/>
      <c r="D99" s="55"/>
      <c r="E99" s="98"/>
      <c r="F99" s="89"/>
      <c r="G99" s="155"/>
      <c r="H99" s="89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</row>
    <row r="100" spans="1:21" s="86" customFormat="1" x14ac:dyDescent="0.2">
      <c r="A100" s="156"/>
      <c r="B100" s="92" t="s">
        <v>36</v>
      </c>
      <c r="C100" s="89">
        <v>14886.739</v>
      </c>
      <c r="D100" s="89">
        <v>16683</v>
      </c>
      <c r="E100" s="98">
        <v>-10.76701432596056</v>
      </c>
      <c r="F100" s="89">
        <v>36273.739000000001</v>
      </c>
      <c r="G100" s="155">
        <v>32080</v>
      </c>
      <c r="H100" s="98">
        <v>13.072752493765591</v>
      </c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</row>
    <row r="101" spans="1:21" s="86" customFormat="1" x14ac:dyDescent="0.2">
      <c r="A101" s="156"/>
      <c r="B101" s="89" t="s">
        <v>12</v>
      </c>
      <c r="C101" s="167">
        <v>37424</v>
      </c>
      <c r="D101" s="89">
        <v>43163</v>
      </c>
      <c r="E101" s="98">
        <v>-13.296110094293724</v>
      </c>
      <c r="F101" s="89">
        <v>78316</v>
      </c>
      <c r="G101" s="155">
        <v>79549</v>
      </c>
      <c r="H101" s="98">
        <v>-1.5499880576751366</v>
      </c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</row>
    <row r="102" spans="1:21" s="86" customFormat="1" x14ac:dyDescent="0.2">
      <c r="A102" s="156"/>
      <c r="B102" s="92" t="s">
        <v>17</v>
      </c>
      <c r="C102" s="98">
        <v>2.5139152369098432</v>
      </c>
      <c r="D102" s="98">
        <v>2.5872445003896183</v>
      </c>
      <c r="E102" s="98">
        <v>-2.834261063024087</v>
      </c>
      <c r="F102" s="98">
        <v>2.159027499205417</v>
      </c>
      <c r="G102" s="157">
        <v>2.4797069825436409</v>
      </c>
      <c r="H102" s="98">
        <v>-12.932152290399898</v>
      </c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</row>
    <row r="103" spans="1:21" s="86" customFormat="1" x14ac:dyDescent="0.2">
      <c r="A103" s="156"/>
      <c r="B103" s="92"/>
      <c r="C103" s="89"/>
      <c r="D103" s="89"/>
      <c r="F103" s="89"/>
      <c r="G103" s="155"/>
      <c r="H103" s="89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</row>
    <row r="104" spans="1:21" s="86" customFormat="1" x14ac:dyDescent="0.2">
      <c r="A104" s="153" t="s">
        <v>18</v>
      </c>
      <c r="B104" s="55" t="s">
        <v>59</v>
      </c>
      <c r="C104" s="55"/>
      <c r="D104" s="55"/>
      <c r="E104" s="98"/>
      <c r="F104" s="89"/>
      <c r="G104" s="155"/>
      <c r="H104" s="89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</row>
    <row r="105" spans="1:21" s="86" customFormat="1" x14ac:dyDescent="0.2">
      <c r="A105" s="156"/>
      <c r="B105" s="92" t="s">
        <v>36</v>
      </c>
      <c r="C105" s="89">
        <v>30642</v>
      </c>
      <c r="D105" s="89">
        <v>51867</v>
      </c>
      <c r="E105" s="98">
        <v>-40.921973509167678</v>
      </c>
      <c r="F105" s="89">
        <v>118402</v>
      </c>
      <c r="G105" s="155">
        <v>141377</v>
      </c>
      <c r="H105" s="98">
        <v>-16.250875319182043</v>
      </c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</row>
    <row r="106" spans="1:21" s="86" customFormat="1" x14ac:dyDescent="0.2">
      <c r="A106" s="156"/>
      <c r="B106" s="89" t="s">
        <v>12</v>
      </c>
      <c r="C106" s="167">
        <v>22173</v>
      </c>
      <c r="D106" s="89">
        <v>33974</v>
      </c>
      <c r="E106" s="98">
        <v>-34.735385883322536</v>
      </c>
      <c r="F106" s="86">
        <v>92945</v>
      </c>
      <c r="G106" s="155">
        <v>110524</v>
      </c>
      <c r="H106" s="98">
        <v>-15.905142774420042</v>
      </c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</row>
    <row r="107" spans="1:21" s="86" customFormat="1" x14ac:dyDescent="0.2">
      <c r="A107" s="156"/>
      <c r="B107" s="92" t="s">
        <v>17</v>
      </c>
      <c r="C107" s="98">
        <v>0.72361464656354024</v>
      </c>
      <c r="D107" s="98">
        <v>0.65502149729114856</v>
      </c>
      <c r="E107" s="98">
        <v>10.471892839557142</v>
      </c>
      <c r="F107" s="98">
        <v>0.78499518589213024</v>
      </c>
      <c r="G107" s="157">
        <v>0.78176789718271011</v>
      </c>
      <c r="H107" s="98">
        <v>0.41281929343101353</v>
      </c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</row>
    <row r="108" spans="1:21" s="67" customFormat="1" x14ac:dyDescent="0.2">
      <c r="A108" s="156"/>
      <c r="B108" s="89"/>
      <c r="C108" s="89"/>
      <c r="D108" s="89"/>
      <c r="E108" s="98"/>
      <c r="F108" s="89"/>
      <c r="G108" s="155"/>
      <c r="H108" s="89"/>
    </row>
    <row r="109" spans="1:21" s="152" customFormat="1" x14ac:dyDescent="0.2">
      <c r="A109" s="153" t="s">
        <v>22</v>
      </c>
      <c r="B109" s="55" t="s">
        <v>60</v>
      </c>
      <c r="C109" s="67"/>
      <c r="D109" s="55"/>
      <c r="E109" s="98"/>
      <c r="F109" s="67"/>
      <c r="G109" s="155"/>
      <c r="H109" s="89"/>
    </row>
    <row r="110" spans="1:21" s="67" customFormat="1" x14ac:dyDescent="0.2">
      <c r="A110" s="156"/>
      <c r="B110" s="92" t="s">
        <v>36</v>
      </c>
      <c r="C110" s="89">
        <v>53278</v>
      </c>
      <c r="D110" s="89">
        <v>59227</v>
      </c>
      <c r="E110" s="98">
        <v>-10.044405423202249</v>
      </c>
      <c r="F110" s="89">
        <v>106819</v>
      </c>
      <c r="G110" s="155">
        <v>141389</v>
      </c>
      <c r="H110" s="98">
        <v>-24.450275481119462</v>
      </c>
    </row>
    <row r="111" spans="1:21" s="67" customFormat="1" x14ac:dyDescent="0.2">
      <c r="A111" s="156"/>
      <c r="B111" s="89" t="s">
        <v>12</v>
      </c>
      <c r="C111" s="167">
        <v>21057</v>
      </c>
      <c r="D111" s="89">
        <v>14980</v>
      </c>
      <c r="E111" s="98">
        <v>40.56742323097464</v>
      </c>
      <c r="F111" s="86">
        <v>41986</v>
      </c>
      <c r="G111" s="155">
        <v>37629</v>
      </c>
      <c r="H111" s="98">
        <v>11.578835472640776</v>
      </c>
    </row>
    <row r="112" spans="1:21" s="67" customFormat="1" x14ac:dyDescent="0.2">
      <c r="A112" s="156"/>
      <c r="B112" s="92" t="s">
        <v>17</v>
      </c>
      <c r="C112" s="98">
        <v>0.39522879987987536</v>
      </c>
      <c r="D112" s="98">
        <v>0.25292518614820941</v>
      </c>
      <c r="E112" s="98">
        <v>56.263125036618021</v>
      </c>
      <c r="F112" s="98">
        <v>0.3930574148793754</v>
      </c>
      <c r="G112" s="157">
        <v>0.26613810126671805</v>
      </c>
      <c r="H112" s="98">
        <v>47.68926846947835</v>
      </c>
    </row>
    <row r="113" spans="1:21" s="86" customFormat="1" x14ac:dyDescent="0.2">
      <c r="A113" s="156"/>
      <c r="B113" s="89"/>
      <c r="C113" s="89"/>
      <c r="D113" s="89"/>
      <c r="E113" s="98"/>
      <c r="F113" s="89"/>
      <c r="G113" s="155"/>
      <c r="H113" s="89"/>
      <c r="I113" s="189"/>
    </row>
    <row r="114" spans="1:21" s="86" customFormat="1" x14ac:dyDescent="0.2">
      <c r="A114" s="156"/>
      <c r="B114" s="89"/>
      <c r="C114" s="89"/>
      <c r="D114" s="89"/>
      <c r="E114" s="98"/>
      <c r="F114" s="89"/>
      <c r="G114" s="155"/>
      <c r="H114" s="89"/>
      <c r="I114" s="189"/>
    </row>
    <row r="115" spans="1:21" s="86" customFormat="1" ht="20.25" x14ac:dyDescent="0.3">
      <c r="A115" s="156"/>
      <c r="B115" s="89"/>
      <c r="C115" s="89"/>
      <c r="D115" s="177" t="s">
        <v>111</v>
      </c>
      <c r="F115" s="89"/>
      <c r="G115" s="155"/>
      <c r="H115" s="89"/>
      <c r="I115" s="189"/>
    </row>
    <row r="116" spans="1:21" s="86" customFormat="1" x14ac:dyDescent="0.2">
      <c r="A116" s="156"/>
      <c r="B116" s="89"/>
      <c r="C116" s="89"/>
      <c r="D116" s="190"/>
      <c r="F116" s="89"/>
      <c r="G116" s="155"/>
      <c r="H116" s="89"/>
      <c r="I116" s="189"/>
    </row>
    <row r="117" spans="1:21" s="86" customFormat="1" x14ac:dyDescent="0.2">
      <c r="A117" s="156"/>
      <c r="B117" s="89"/>
      <c r="C117" s="89"/>
      <c r="D117" s="89"/>
      <c r="E117" s="190"/>
      <c r="F117" s="89"/>
      <c r="G117" s="155"/>
      <c r="H117" s="89"/>
      <c r="I117" s="189"/>
    </row>
    <row r="118" spans="1:21" s="152" customFormat="1" x14ac:dyDescent="0.2">
      <c r="A118" s="153" t="s">
        <v>26</v>
      </c>
      <c r="B118" s="55" t="s">
        <v>61</v>
      </c>
      <c r="C118" s="89"/>
      <c r="D118" s="89"/>
      <c r="E118" s="98"/>
      <c r="F118" s="89"/>
      <c r="G118" s="155"/>
      <c r="H118" s="89"/>
    </row>
    <row r="119" spans="1:21" s="86" customFormat="1" x14ac:dyDescent="0.2">
      <c r="A119" s="156"/>
      <c r="B119" s="92" t="s">
        <v>36</v>
      </c>
      <c r="C119" s="89">
        <v>0</v>
      </c>
      <c r="D119" s="89">
        <v>0</v>
      </c>
      <c r="E119" s="98">
        <v>0</v>
      </c>
      <c r="F119" s="89">
        <v>0</v>
      </c>
      <c r="G119" s="89">
        <v>0</v>
      </c>
      <c r="H119" s="98">
        <v>0</v>
      </c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1:21" s="67" customFormat="1" x14ac:dyDescent="0.2">
      <c r="A120" s="156"/>
      <c r="B120" s="89" t="s">
        <v>12</v>
      </c>
      <c r="C120" s="89">
        <v>0</v>
      </c>
      <c r="D120" s="89">
        <v>0</v>
      </c>
      <c r="E120" s="98">
        <v>0</v>
      </c>
      <c r="F120" s="89">
        <v>0</v>
      </c>
      <c r="G120" s="89">
        <v>0</v>
      </c>
      <c r="H120" s="98">
        <v>0</v>
      </c>
    </row>
    <row r="121" spans="1:21" s="67" customFormat="1" x14ac:dyDescent="0.2">
      <c r="A121" s="156"/>
      <c r="B121" s="92" t="s">
        <v>17</v>
      </c>
      <c r="C121" s="98">
        <v>0</v>
      </c>
      <c r="D121" s="98">
        <v>0</v>
      </c>
      <c r="E121" s="98">
        <v>0</v>
      </c>
      <c r="F121" s="98">
        <v>0</v>
      </c>
      <c r="G121" s="98">
        <v>0</v>
      </c>
      <c r="H121" s="98">
        <v>0</v>
      </c>
    </row>
    <row r="122" spans="1:21" x14ac:dyDescent="0.2">
      <c r="A122" s="21"/>
      <c r="B122" s="56"/>
      <c r="C122" s="188"/>
      <c r="D122" s="188"/>
      <c r="E122" s="98"/>
      <c r="F122" s="55"/>
      <c r="G122" s="163"/>
      <c r="H122" s="55"/>
    </row>
    <row r="123" spans="1:21" s="152" customFormat="1" x14ac:dyDescent="0.2">
      <c r="A123" s="153" t="s">
        <v>31</v>
      </c>
      <c r="B123" s="55" t="s">
        <v>62</v>
      </c>
      <c r="C123" s="89"/>
      <c r="D123" s="89"/>
      <c r="E123" s="98"/>
      <c r="F123" s="89"/>
      <c r="G123" s="155"/>
      <c r="H123" s="89"/>
    </row>
    <row r="124" spans="1:21" s="86" customFormat="1" x14ac:dyDescent="0.2">
      <c r="A124" s="156"/>
      <c r="B124" s="89" t="s">
        <v>12</v>
      </c>
      <c r="C124" s="89">
        <v>24689</v>
      </c>
      <c r="D124" s="89">
        <v>22787</v>
      </c>
      <c r="E124" s="98">
        <v>8.346864440251025</v>
      </c>
      <c r="F124" s="89">
        <v>76261</v>
      </c>
      <c r="G124" s="155">
        <v>70622</v>
      </c>
      <c r="H124" s="98">
        <v>7.9847639545750582</v>
      </c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1:21" s="67" customFormat="1" x14ac:dyDescent="0.2">
      <c r="A125" s="156"/>
      <c r="B125" s="89"/>
      <c r="C125" s="89"/>
      <c r="D125" s="89"/>
      <c r="E125" s="98"/>
      <c r="F125" s="89"/>
      <c r="G125" s="155"/>
      <c r="H125" s="89"/>
    </row>
    <row r="126" spans="1:21" s="67" customFormat="1" x14ac:dyDescent="0.2">
      <c r="A126" s="21" t="s">
        <v>37</v>
      </c>
      <c r="B126" s="55" t="s">
        <v>63</v>
      </c>
      <c r="C126" s="98"/>
      <c r="D126" s="98"/>
      <c r="E126" s="98"/>
      <c r="F126" s="89"/>
      <c r="G126" s="155"/>
      <c r="H126" s="89"/>
    </row>
    <row r="127" spans="1:21" s="67" customFormat="1" x14ac:dyDescent="0.2">
      <c r="B127" s="89" t="s">
        <v>12</v>
      </c>
      <c r="C127" s="89">
        <v>0</v>
      </c>
      <c r="D127" s="89">
        <v>441</v>
      </c>
      <c r="E127" s="98">
        <v>-100</v>
      </c>
      <c r="F127" s="89">
        <v>0</v>
      </c>
      <c r="G127" s="155">
        <v>11033</v>
      </c>
      <c r="H127" s="98">
        <v>-100</v>
      </c>
    </row>
    <row r="128" spans="1:21" s="67" customFormat="1" x14ac:dyDescent="0.2">
      <c r="B128" s="56"/>
      <c r="C128" s="188"/>
      <c r="D128" s="188"/>
      <c r="E128" s="98"/>
      <c r="F128" s="55"/>
      <c r="G128" s="163"/>
      <c r="H128" s="55"/>
    </row>
    <row r="129" spans="1:21" s="67" customFormat="1" x14ac:dyDescent="0.2">
      <c r="A129" s="153" t="s">
        <v>39</v>
      </c>
      <c r="B129" s="55" t="s">
        <v>64</v>
      </c>
      <c r="C129" s="98"/>
      <c r="D129" s="98"/>
      <c r="E129" s="98"/>
      <c r="F129" s="89"/>
      <c r="G129" s="155"/>
      <c r="H129" s="89"/>
    </row>
    <row r="130" spans="1:21" s="67" customFormat="1" x14ac:dyDescent="0.2">
      <c r="A130" s="153"/>
      <c r="B130" s="92" t="s">
        <v>36</v>
      </c>
      <c r="C130" s="89">
        <v>0</v>
      </c>
      <c r="D130" s="89">
        <v>62469</v>
      </c>
      <c r="E130" s="98">
        <v>-100</v>
      </c>
      <c r="F130" s="89">
        <v>0</v>
      </c>
      <c r="G130" s="155">
        <v>108836</v>
      </c>
      <c r="H130" s="98">
        <v>-100</v>
      </c>
    </row>
    <row r="131" spans="1:21" s="67" customFormat="1" x14ac:dyDescent="0.2">
      <c r="A131" s="153"/>
      <c r="B131" s="89" t="s">
        <v>12</v>
      </c>
      <c r="C131" s="89">
        <v>0</v>
      </c>
      <c r="D131" s="89">
        <v>25457</v>
      </c>
      <c r="E131" s="98">
        <v>-100</v>
      </c>
      <c r="F131" s="89">
        <v>0</v>
      </c>
      <c r="G131" s="155">
        <v>42808</v>
      </c>
      <c r="H131" s="98">
        <v>-100</v>
      </c>
    </row>
    <row r="132" spans="1:21" s="67" customFormat="1" x14ac:dyDescent="0.2">
      <c r="A132" s="153"/>
      <c r="B132" s="92" t="s">
        <v>17</v>
      </c>
      <c r="C132" s="98">
        <v>0</v>
      </c>
      <c r="D132" s="98">
        <v>0.40751412700699546</v>
      </c>
      <c r="E132" s="314">
        <v>-100</v>
      </c>
      <c r="F132" s="98">
        <v>0</v>
      </c>
      <c r="G132" s="157">
        <v>0.39332573780734315</v>
      </c>
      <c r="H132" s="314">
        <v>-100</v>
      </c>
    </row>
    <row r="133" spans="1:21" s="67" customFormat="1" x14ac:dyDescent="0.2">
      <c r="B133" s="89"/>
      <c r="C133" s="98"/>
      <c r="D133" s="98"/>
      <c r="E133" s="98"/>
      <c r="F133" s="89"/>
      <c r="G133" s="155"/>
      <c r="H133" s="89"/>
    </row>
    <row r="134" spans="1:21" s="67" customFormat="1" x14ac:dyDescent="0.2">
      <c r="A134" s="153" t="s">
        <v>42</v>
      </c>
      <c r="B134" s="55" t="s">
        <v>65</v>
      </c>
      <c r="C134" s="98"/>
      <c r="D134" s="98"/>
      <c r="E134" s="98"/>
      <c r="F134" s="89"/>
      <c r="G134" s="155"/>
      <c r="H134" s="89"/>
    </row>
    <row r="135" spans="1:21" s="67" customFormat="1" x14ac:dyDescent="0.2">
      <c r="B135" s="92" t="s">
        <v>36</v>
      </c>
      <c r="C135" s="89">
        <v>1980</v>
      </c>
      <c r="D135" s="89">
        <v>5763</v>
      </c>
      <c r="E135" s="98">
        <v>-65.642894325871936</v>
      </c>
      <c r="F135" s="89">
        <v>3226</v>
      </c>
      <c r="G135" s="155">
        <v>7849</v>
      </c>
      <c r="H135" s="98">
        <v>-58.89922283093388</v>
      </c>
    </row>
    <row r="136" spans="1:21" s="67" customFormat="1" x14ac:dyDescent="0.2">
      <c r="A136" s="153"/>
      <c r="B136" s="89" t="s">
        <v>12</v>
      </c>
      <c r="C136" s="167">
        <v>2928</v>
      </c>
      <c r="D136" s="89">
        <v>7734</v>
      </c>
      <c r="E136" s="98">
        <v>-62.141194724592708</v>
      </c>
      <c r="F136" s="89">
        <v>4695</v>
      </c>
      <c r="G136" s="155">
        <v>10218</v>
      </c>
      <c r="H136" s="98">
        <v>-54.051673517322371</v>
      </c>
    </row>
    <row r="137" spans="1:21" s="152" customFormat="1" x14ac:dyDescent="0.2">
      <c r="A137" s="153"/>
      <c r="B137" s="92" t="s">
        <v>17</v>
      </c>
      <c r="C137" s="98">
        <v>1.4787878787878788</v>
      </c>
      <c r="D137" s="98">
        <v>1.3420093701197293</v>
      </c>
      <c r="E137" s="98">
        <v>10.192068081905163</v>
      </c>
      <c r="F137" s="98">
        <v>1.4553626782393057</v>
      </c>
      <c r="G137" s="157">
        <v>1.3018218881386163</v>
      </c>
      <c r="H137" s="98">
        <v>11.794300856334999</v>
      </c>
    </row>
    <row r="138" spans="1:21" s="67" customFormat="1" x14ac:dyDescent="0.2">
      <c r="A138" s="153"/>
      <c r="B138" s="56"/>
      <c r="C138" s="188"/>
      <c r="D138" s="188"/>
      <c r="E138" s="98"/>
      <c r="F138" s="55"/>
      <c r="G138" s="163"/>
      <c r="H138" s="55"/>
    </row>
    <row r="139" spans="1:21" s="86" customFormat="1" x14ac:dyDescent="0.2">
      <c r="A139" s="153" t="s">
        <v>44</v>
      </c>
      <c r="B139" s="55" t="s">
        <v>66</v>
      </c>
      <c r="C139" s="98"/>
      <c r="D139" s="98"/>
      <c r="E139" s="98"/>
      <c r="F139" s="89"/>
      <c r="G139" s="155"/>
      <c r="H139" s="89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</row>
    <row r="140" spans="1:21" s="86" customFormat="1" x14ac:dyDescent="0.2">
      <c r="B140" s="92" t="s">
        <v>36</v>
      </c>
      <c r="C140" s="89">
        <v>400</v>
      </c>
      <c r="D140" s="89">
        <v>361</v>
      </c>
      <c r="E140" s="98">
        <v>10.803324099722985</v>
      </c>
      <c r="F140" s="89">
        <v>1573</v>
      </c>
      <c r="G140" s="155">
        <v>1381</v>
      </c>
      <c r="H140" s="98">
        <v>13.902968863142647</v>
      </c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</row>
    <row r="141" spans="1:21" s="67" customFormat="1" x14ac:dyDescent="0.2">
      <c r="A141" s="153"/>
      <c r="B141" s="89" t="s">
        <v>12</v>
      </c>
      <c r="C141" s="167">
        <v>1206</v>
      </c>
      <c r="D141" s="89">
        <v>885</v>
      </c>
      <c r="E141" s="98">
        <v>36.27118644067798</v>
      </c>
      <c r="F141" s="89">
        <v>4704</v>
      </c>
      <c r="G141" s="155">
        <v>3862</v>
      </c>
      <c r="H141" s="98">
        <v>21.802175038839977</v>
      </c>
    </row>
    <row r="142" spans="1:21" s="86" customFormat="1" x14ac:dyDescent="0.2">
      <c r="A142" s="153"/>
      <c r="B142" s="92" t="s">
        <v>17</v>
      </c>
      <c r="C142" s="98">
        <v>3.0150000000000001</v>
      </c>
      <c r="D142" s="98">
        <v>2.4515235457063711</v>
      </c>
      <c r="E142" s="98">
        <v>22.984745762711867</v>
      </c>
      <c r="F142" s="98">
        <v>2.9904640813731724</v>
      </c>
      <c r="G142" s="155">
        <v>2.7965242577842142</v>
      </c>
      <c r="H142" s="98">
        <v>6.9350309781551402</v>
      </c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</row>
    <row r="143" spans="1:21" s="86" customFormat="1" x14ac:dyDescent="0.2">
      <c r="A143" s="153"/>
      <c r="B143" s="89"/>
      <c r="C143" s="89"/>
      <c r="D143" s="89"/>
      <c r="E143" s="98"/>
      <c r="F143" s="89"/>
      <c r="G143" s="155"/>
      <c r="H143" s="89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</row>
    <row r="144" spans="1:21" s="86" customFormat="1" x14ac:dyDescent="0.2">
      <c r="A144" s="153" t="s">
        <v>121</v>
      </c>
      <c r="B144" s="55" t="s">
        <v>67</v>
      </c>
      <c r="C144" s="89"/>
      <c r="D144" s="89"/>
      <c r="E144" s="98"/>
      <c r="F144" s="89"/>
      <c r="G144" s="155"/>
      <c r="H144" s="89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</row>
    <row r="145" spans="1:21" s="86" customFormat="1" x14ac:dyDescent="0.2">
      <c r="B145" s="92" t="s">
        <v>36</v>
      </c>
      <c r="C145" s="89">
        <v>1245.2629999999999</v>
      </c>
      <c r="D145" s="89">
        <v>1226</v>
      </c>
      <c r="E145" s="98">
        <v>1.5712071778140171</v>
      </c>
      <c r="F145" s="89">
        <v>5016.2629999999999</v>
      </c>
      <c r="G145" s="155">
        <v>4007</v>
      </c>
      <c r="H145" s="98">
        <v>25.187496880459193</v>
      </c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</row>
    <row r="146" spans="1:21" s="67" customFormat="1" x14ac:dyDescent="0.2">
      <c r="A146" s="153"/>
      <c r="B146" s="89" t="s">
        <v>12</v>
      </c>
      <c r="C146" s="167">
        <v>5614</v>
      </c>
      <c r="D146" s="89">
        <v>5490</v>
      </c>
      <c r="E146" s="98">
        <v>2.2586520947176751</v>
      </c>
      <c r="F146" s="89">
        <v>19544</v>
      </c>
      <c r="G146" s="155">
        <v>16577</v>
      </c>
      <c r="H146" s="98">
        <v>17.898292815346565</v>
      </c>
    </row>
    <row r="147" spans="1:21" s="86" customFormat="1" x14ac:dyDescent="0.2">
      <c r="A147" s="153"/>
      <c r="B147" s="92" t="s">
        <v>17</v>
      </c>
      <c r="C147" s="98">
        <v>4.5082845953023583</v>
      </c>
      <c r="D147" s="98">
        <v>4.4779771615008155</v>
      </c>
      <c r="E147" s="98">
        <v>0.67681081677032751</v>
      </c>
      <c r="F147" s="98">
        <v>3.8961274558371444</v>
      </c>
      <c r="G147" s="157">
        <v>4.1370102320938358</v>
      </c>
      <c r="H147" s="98">
        <v>-5.8226294532217082</v>
      </c>
    </row>
    <row r="148" spans="1:21" s="86" customFormat="1" x14ac:dyDescent="0.2">
      <c r="A148" s="153"/>
      <c r="B148" s="92"/>
      <c r="C148" s="98"/>
      <c r="D148" s="98"/>
      <c r="E148" s="98"/>
      <c r="F148" s="98"/>
      <c r="G148" s="157"/>
      <c r="H148" s="98"/>
    </row>
    <row r="149" spans="1:21" s="86" customFormat="1" x14ac:dyDescent="0.2">
      <c r="A149" s="153" t="s">
        <v>122</v>
      </c>
      <c r="B149" s="55" t="s">
        <v>96</v>
      </c>
      <c r="C149" s="55"/>
      <c r="D149" s="55"/>
      <c r="E149" s="98"/>
      <c r="F149" s="89"/>
      <c r="G149" s="155"/>
      <c r="H149" s="89"/>
    </row>
    <row r="150" spans="1:21" s="86" customFormat="1" x14ac:dyDescent="0.2">
      <c r="B150" s="89" t="s">
        <v>12</v>
      </c>
      <c r="C150" s="89">
        <v>2193</v>
      </c>
      <c r="D150" s="89">
        <v>2397</v>
      </c>
      <c r="E150" s="98">
        <v>-8.5106382978723474</v>
      </c>
      <c r="F150" s="89">
        <v>8184</v>
      </c>
      <c r="G150" s="155">
        <v>8341</v>
      </c>
      <c r="H150" s="98">
        <v>-1.8822683131518971</v>
      </c>
    </row>
    <row r="151" spans="1:21" s="86" customFormat="1" x14ac:dyDescent="0.2">
      <c r="A151" s="21"/>
      <c r="B151" s="191"/>
      <c r="C151" s="189"/>
      <c r="D151" s="189"/>
      <c r="E151" s="189"/>
      <c r="F151" s="189"/>
      <c r="G151" s="192"/>
      <c r="H151" s="189"/>
    </row>
    <row r="152" spans="1:21" s="86" customFormat="1" x14ac:dyDescent="0.2">
      <c r="A152" s="153" t="s">
        <v>138</v>
      </c>
      <c r="B152" s="55" t="s">
        <v>90</v>
      </c>
      <c r="C152" s="55"/>
      <c r="D152" s="55"/>
      <c r="E152" s="98"/>
      <c r="F152" s="89"/>
      <c r="G152" s="155"/>
      <c r="H152" s="159"/>
    </row>
    <row r="153" spans="1:21" s="86" customFormat="1" x14ac:dyDescent="0.2">
      <c r="A153" s="156"/>
      <c r="B153" s="92" t="s">
        <v>11</v>
      </c>
      <c r="C153" s="89">
        <v>91.81</v>
      </c>
      <c r="D153" s="89">
        <v>217</v>
      </c>
      <c r="E153" s="98">
        <v>-57.691244239631338</v>
      </c>
      <c r="F153" s="89">
        <v>284.81</v>
      </c>
      <c r="G153" s="155">
        <v>1245</v>
      </c>
      <c r="H153" s="98">
        <v>-77.123694779116462</v>
      </c>
    </row>
    <row r="154" spans="1:21" s="86" customFormat="1" x14ac:dyDescent="0.2">
      <c r="A154" s="156"/>
      <c r="B154" s="89" t="s">
        <v>12</v>
      </c>
      <c r="C154" s="89">
        <v>10</v>
      </c>
      <c r="D154" s="89">
        <v>23</v>
      </c>
      <c r="E154" s="98">
        <v>-56.521739130434781</v>
      </c>
      <c r="F154" s="89">
        <v>27</v>
      </c>
      <c r="G154" s="155">
        <v>128</v>
      </c>
      <c r="H154" s="98">
        <v>-78.90625</v>
      </c>
    </row>
    <row r="155" spans="1:21" s="86" customFormat="1" x14ac:dyDescent="0.2">
      <c r="A155" s="156"/>
      <c r="B155" s="92" t="s">
        <v>13</v>
      </c>
      <c r="C155" s="98">
        <v>108.92059688487093</v>
      </c>
      <c r="D155" s="98">
        <v>105.99078341013825</v>
      </c>
      <c r="E155" s="98">
        <v>2.7642153218130119</v>
      </c>
      <c r="F155" s="98">
        <v>94.800042133352065</v>
      </c>
      <c r="G155" s="155">
        <v>102.81124497991968</v>
      </c>
      <c r="H155" s="98">
        <v>-7.7921465187317693</v>
      </c>
    </row>
    <row r="156" spans="1:21" s="193" customFormat="1" ht="11.25" x14ac:dyDescent="0.2">
      <c r="B156" s="194"/>
      <c r="C156" s="195"/>
      <c r="D156" s="195"/>
      <c r="E156" s="196"/>
      <c r="F156" s="194"/>
      <c r="G156" s="197"/>
      <c r="H156" s="196"/>
    </row>
    <row r="157" spans="1:21" s="86" customFormat="1" x14ac:dyDescent="0.2">
      <c r="A157" s="21" t="s">
        <v>123</v>
      </c>
      <c r="B157" s="22" t="s">
        <v>68</v>
      </c>
      <c r="C157" s="188"/>
      <c r="D157" s="188"/>
      <c r="E157" s="98"/>
      <c r="F157" s="55"/>
      <c r="G157" s="163"/>
      <c r="H157" s="55"/>
    </row>
    <row r="158" spans="1:21" s="86" customFormat="1" x14ac:dyDescent="0.2">
      <c r="A158" s="21"/>
      <c r="B158" s="89" t="s">
        <v>12</v>
      </c>
      <c r="C158" s="198">
        <v>46534</v>
      </c>
      <c r="D158" s="198">
        <v>40212</v>
      </c>
      <c r="E158" s="189">
        <v>15.721675121854176</v>
      </c>
      <c r="F158" s="89">
        <v>129726</v>
      </c>
      <c r="G158" s="155">
        <v>130796</v>
      </c>
      <c r="H158" s="98">
        <v>-0.81806783082051027</v>
      </c>
    </row>
    <row r="159" spans="1:21" s="86" customFormat="1" x14ac:dyDescent="0.2">
      <c r="A159" s="153"/>
      <c r="B159" s="92"/>
      <c r="C159" s="98"/>
      <c r="D159" s="98"/>
      <c r="E159" s="98"/>
      <c r="F159" s="98"/>
      <c r="G159" s="157"/>
      <c r="H159" s="98"/>
    </row>
    <row r="161" spans="1:21" s="86" customFormat="1" x14ac:dyDescent="0.2">
      <c r="A161" s="153"/>
      <c r="B161" s="92"/>
      <c r="C161" s="98"/>
      <c r="D161" s="98"/>
      <c r="E161" s="162"/>
      <c r="F161" s="98"/>
      <c r="G161" s="155"/>
      <c r="H161" s="98"/>
    </row>
    <row r="162" spans="1:21" s="193" customFormat="1" ht="11.25" x14ac:dyDescent="0.2">
      <c r="B162" s="194"/>
      <c r="C162" s="195"/>
      <c r="D162" s="195"/>
      <c r="E162" s="196"/>
      <c r="F162" s="194"/>
      <c r="G162" s="197"/>
      <c r="H162" s="196"/>
    </row>
    <row r="168" spans="1:21" s="86" customFormat="1" ht="20.25" x14ac:dyDescent="0.3">
      <c r="A168" s="153"/>
      <c r="B168" s="92"/>
      <c r="D168" s="177" t="s">
        <v>112</v>
      </c>
      <c r="F168" s="98"/>
      <c r="G168" s="157"/>
      <c r="H168" s="98"/>
    </row>
    <row r="169" spans="1:21" s="86" customFormat="1" ht="20.25" x14ac:dyDescent="0.3">
      <c r="A169" s="153"/>
      <c r="B169" s="92"/>
      <c r="D169" s="177"/>
      <c r="F169" s="98"/>
      <c r="G169" s="157"/>
      <c r="H169" s="98"/>
    </row>
    <row r="171" spans="1:21" s="86" customFormat="1" x14ac:dyDescent="0.2">
      <c r="A171" s="23" t="s">
        <v>128</v>
      </c>
      <c r="B171" s="148" t="s">
        <v>69</v>
      </c>
      <c r="C171" s="61">
        <v>18394</v>
      </c>
      <c r="D171" s="61">
        <v>15406</v>
      </c>
      <c r="E171" s="150">
        <v>19.395040893158509</v>
      </c>
      <c r="F171" s="61">
        <v>50777</v>
      </c>
      <c r="G171" s="61">
        <v>65655</v>
      </c>
      <c r="H171" s="150">
        <v>-22.660878836341482</v>
      </c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</row>
    <row r="172" spans="1:21" x14ac:dyDescent="0.2">
      <c r="A172" s="21"/>
      <c r="B172" s="56"/>
      <c r="C172" s="200">
        <v>18394</v>
      </c>
      <c r="D172" s="200">
        <v>15406</v>
      </c>
      <c r="E172" s="162"/>
      <c r="F172" s="200">
        <v>50777</v>
      </c>
      <c r="G172" s="200">
        <v>65655</v>
      </c>
      <c r="H172" s="55"/>
    </row>
    <row r="173" spans="1:21" x14ac:dyDescent="0.2">
      <c r="A173" s="201" t="s">
        <v>9</v>
      </c>
      <c r="B173" s="175" t="s">
        <v>70</v>
      </c>
      <c r="C173" s="89"/>
      <c r="D173" s="89"/>
      <c r="E173" s="98"/>
      <c r="F173" s="89"/>
      <c r="G173" s="155"/>
      <c r="H173" s="98"/>
    </row>
    <row r="174" spans="1:21" x14ac:dyDescent="0.2">
      <c r="A174" s="153"/>
      <c r="B174" s="89" t="s">
        <v>12</v>
      </c>
      <c r="C174" s="55">
        <v>390</v>
      </c>
      <c r="D174" s="55">
        <v>313</v>
      </c>
      <c r="E174" s="162">
        <v>24.600638977635782</v>
      </c>
      <c r="F174" s="55">
        <v>931</v>
      </c>
      <c r="G174" s="163">
        <v>1037</v>
      </c>
      <c r="H174" s="162">
        <v>-10.221793635486975</v>
      </c>
    </row>
    <row r="175" spans="1:21" s="203" customFormat="1" ht="11.25" x14ac:dyDescent="0.2">
      <c r="A175" s="202"/>
      <c r="B175" s="194"/>
      <c r="C175" s="194"/>
      <c r="D175" s="194"/>
      <c r="E175" s="196"/>
      <c r="F175" s="194"/>
      <c r="G175" s="197"/>
      <c r="H175" s="196"/>
    </row>
    <row r="176" spans="1:21" x14ac:dyDescent="0.2">
      <c r="A176" s="201" t="s">
        <v>14</v>
      </c>
      <c r="B176" s="175" t="s">
        <v>150</v>
      </c>
      <c r="C176" s="72">
        <v>1578</v>
      </c>
      <c r="D176" s="72">
        <v>1542</v>
      </c>
      <c r="E176" s="176">
        <v>2.3346303501945584</v>
      </c>
      <c r="F176" s="72">
        <v>3513</v>
      </c>
      <c r="G176" s="72">
        <v>2335</v>
      </c>
      <c r="H176" s="176">
        <v>50.449678800856532</v>
      </c>
    </row>
    <row r="177" spans="1:21" s="39" customFormat="1" ht="8.25" x14ac:dyDescent="0.15">
      <c r="A177" s="159"/>
      <c r="B177" s="159"/>
      <c r="C177" s="159">
        <v>1578</v>
      </c>
      <c r="D177" s="159">
        <v>1542</v>
      </c>
      <c r="E177" s="60"/>
      <c r="F177" s="159">
        <v>3513</v>
      </c>
      <c r="G177" s="159">
        <v>2335</v>
      </c>
      <c r="H177" s="166"/>
    </row>
    <row r="178" spans="1:21" x14ac:dyDescent="0.2">
      <c r="A178" s="156" t="s">
        <v>8</v>
      </c>
      <c r="B178" s="89" t="s">
        <v>71</v>
      </c>
      <c r="C178" s="89"/>
      <c r="D178" s="89"/>
      <c r="E178" s="98"/>
      <c r="F178" s="89"/>
      <c r="G178" s="155"/>
    </row>
    <row r="179" spans="1:21" x14ac:dyDescent="0.2">
      <c r="A179" s="89"/>
      <c r="B179" s="89" t="s">
        <v>12</v>
      </c>
      <c r="C179" s="89">
        <v>360</v>
      </c>
      <c r="D179" s="89">
        <v>1074</v>
      </c>
      <c r="E179" s="98">
        <v>-66.480446927374302</v>
      </c>
      <c r="F179" s="89">
        <v>1596</v>
      </c>
      <c r="G179" s="155">
        <v>1433</v>
      </c>
      <c r="H179" s="98">
        <v>11.374738311235177</v>
      </c>
    </row>
    <row r="180" spans="1:21" s="203" customFormat="1" ht="11.25" x14ac:dyDescent="0.2">
      <c r="A180" s="194"/>
      <c r="B180" s="194"/>
      <c r="C180" s="194"/>
      <c r="D180" s="194"/>
      <c r="E180" s="196"/>
      <c r="F180" s="194"/>
      <c r="G180" s="197"/>
      <c r="H180" s="194"/>
    </row>
    <row r="181" spans="1:21" x14ac:dyDescent="0.2">
      <c r="A181" s="156" t="s">
        <v>46</v>
      </c>
      <c r="B181" s="89" t="s">
        <v>151</v>
      </c>
      <c r="C181" s="89"/>
      <c r="D181" s="89"/>
      <c r="E181" s="98"/>
      <c r="F181" s="89"/>
      <c r="G181" s="155"/>
    </row>
    <row r="182" spans="1:21" x14ac:dyDescent="0.2">
      <c r="A182" s="89"/>
      <c r="B182" s="89" t="s">
        <v>12</v>
      </c>
      <c r="C182" s="89">
        <v>1218</v>
      </c>
      <c r="D182" s="89">
        <v>468</v>
      </c>
      <c r="E182" s="98">
        <v>160.25641025641028</v>
      </c>
      <c r="F182" s="89">
        <v>1917</v>
      </c>
      <c r="G182" s="155">
        <v>902</v>
      </c>
      <c r="H182" s="98">
        <v>112.52771618625277</v>
      </c>
    </row>
    <row r="183" spans="1:21" s="203" customFormat="1" ht="11.25" x14ac:dyDescent="0.2">
      <c r="A183" s="204"/>
      <c r="B183" s="205"/>
      <c r="C183" s="206"/>
      <c r="D183" s="206"/>
      <c r="E183" s="196"/>
      <c r="F183" s="207"/>
      <c r="G183" s="208"/>
      <c r="H183" s="207"/>
    </row>
    <row r="184" spans="1:21" x14ac:dyDescent="0.2">
      <c r="A184" s="201" t="s">
        <v>18</v>
      </c>
      <c r="B184" s="175" t="s">
        <v>83</v>
      </c>
      <c r="C184" s="175"/>
      <c r="D184" s="175"/>
      <c r="E184" s="176"/>
      <c r="F184" s="175"/>
      <c r="G184" s="209"/>
    </row>
    <row r="185" spans="1:21" x14ac:dyDescent="0.2">
      <c r="A185" s="153"/>
      <c r="B185" s="89" t="s">
        <v>12</v>
      </c>
      <c r="C185" s="72">
        <v>16426</v>
      </c>
      <c r="D185" s="72">
        <v>13551</v>
      </c>
      <c r="E185" s="176">
        <v>21.21614640985905</v>
      </c>
      <c r="F185" s="72">
        <v>46333</v>
      </c>
      <c r="G185" s="72">
        <v>62283</v>
      </c>
      <c r="H185" s="176">
        <v>-25.608914149928552</v>
      </c>
    </row>
    <row r="186" spans="1:21" s="39" customFormat="1" ht="8.25" x14ac:dyDescent="0.15">
      <c r="A186" s="159"/>
      <c r="B186" s="168"/>
      <c r="C186" s="159">
        <v>16426</v>
      </c>
      <c r="D186" s="159">
        <v>13551</v>
      </c>
      <c r="E186" s="60"/>
      <c r="F186" s="159">
        <v>46333</v>
      </c>
      <c r="G186" s="159">
        <v>62283</v>
      </c>
      <c r="H186" s="159"/>
    </row>
    <row r="187" spans="1:21" x14ac:dyDescent="0.2">
      <c r="A187" s="156" t="s">
        <v>84</v>
      </c>
      <c r="B187" s="89" t="s">
        <v>85</v>
      </c>
      <c r="C187" s="155"/>
      <c r="D187" s="155"/>
      <c r="E187" s="89"/>
      <c r="F187" s="89"/>
      <c r="G187" s="155"/>
    </row>
    <row r="188" spans="1:21" s="86" customFormat="1" x14ac:dyDescent="0.2">
      <c r="A188" s="156"/>
      <c r="B188" s="89" t="s">
        <v>12</v>
      </c>
      <c r="C188" s="89">
        <v>0</v>
      </c>
      <c r="D188" s="89">
        <v>0</v>
      </c>
      <c r="E188" s="98">
        <v>0</v>
      </c>
      <c r="F188" s="89">
        <v>15068</v>
      </c>
      <c r="G188" s="155">
        <v>37494</v>
      </c>
      <c r="H188" s="98">
        <v>-59.812236624526591</v>
      </c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</row>
    <row r="189" spans="1:21" s="193" customFormat="1" ht="11.25" x14ac:dyDescent="0.2">
      <c r="A189" s="210"/>
      <c r="B189" s="194"/>
      <c r="C189" s="194"/>
      <c r="D189" s="194"/>
      <c r="E189" s="196"/>
      <c r="F189" s="194"/>
      <c r="G189" s="197"/>
      <c r="H189" s="194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</row>
    <row r="190" spans="1:21" s="86" customFormat="1" x14ac:dyDescent="0.2">
      <c r="A190" s="156" t="s">
        <v>86</v>
      </c>
      <c r="B190" s="211" t="s">
        <v>152</v>
      </c>
      <c r="C190" s="89"/>
      <c r="D190" s="89"/>
      <c r="E190" s="98"/>
      <c r="F190" s="89"/>
      <c r="G190" s="155"/>
      <c r="H190" s="89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</row>
    <row r="191" spans="1:21" s="86" customFormat="1" x14ac:dyDescent="0.2">
      <c r="A191" s="156"/>
      <c r="B191" s="92" t="s">
        <v>11</v>
      </c>
      <c r="C191" s="89">
        <v>11900</v>
      </c>
      <c r="D191" s="89">
        <v>5055</v>
      </c>
      <c r="E191" s="98">
        <v>135.4104846686449</v>
      </c>
      <c r="F191" s="89">
        <v>18109</v>
      </c>
      <c r="G191" s="155">
        <v>14975</v>
      </c>
      <c r="H191" s="98">
        <v>20.928213689482476</v>
      </c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</row>
    <row r="192" spans="1:21" s="161" customFormat="1" x14ac:dyDescent="0.2">
      <c r="A192" s="156"/>
      <c r="B192" s="89" t="s">
        <v>12</v>
      </c>
      <c r="C192" s="89">
        <v>5004</v>
      </c>
      <c r="D192" s="89">
        <v>3032</v>
      </c>
      <c r="E192" s="98">
        <v>65.03957783641161</v>
      </c>
      <c r="F192" s="89">
        <v>8088</v>
      </c>
      <c r="G192" s="155">
        <v>9627</v>
      </c>
      <c r="H192" s="98">
        <v>-15.9862885634154</v>
      </c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</row>
    <row r="193" spans="1:21" s="86" customFormat="1" x14ac:dyDescent="0.2">
      <c r="A193" s="156"/>
      <c r="B193" s="92" t="s">
        <v>13</v>
      </c>
      <c r="C193" s="98">
        <v>420.50420168067228</v>
      </c>
      <c r="D193" s="98">
        <v>599.8021760633037</v>
      </c>
      <c r="E193" s="98">
        <v>-29.892851599742798</v>
      </c>
      <c r="F193" s="98">
        <v>446.62874813628582</v>
      </c>
      <c r="G193" s="157">
        <v>642.87145242070119</v>
      </c>
      <c r="H193" s="98">
        <v>-30.525963401465887</v>
      </c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</row>
    <row r="194" spans="1:21" s="193" customFormat="1" ht="11.25" x14ac:dyDescent="0.2">
      <c r="A194" s="210"/>
      <c r="B194" s="194"/>
      <c r="C194" s="194"/>
      <c r="D194" s="194"/>
      <c r="E194" s="196"/>
      <c r="F194" s="194"/>
      <c r="G194" s="197"/>
      <c r="H194" s="194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</row>
    <row r="195" spans="1:21" s="161" customFormat="1" x14ac:dyDescent="0.2">
      <c r="A195" s="156" t="s">
        <v>87</v>
      </c>
      <c r="B195" s="89" t="s">
        <v>153</v>
      </c>
      <c r="C195" s="89"/>
      <c r="D195" s="89"/>
      <c r="E195" s="98"/>
      <c r="F195" s="89"/>
      <c r="G195" s="155"/>
      <c r="H195" s="8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</row>
    <row r="196" spans="1:21" s="86" customFormat="1" x14ac:dyDescent="0.2">
      <c r="A196" s="156"/>
      <c r="B196" s="92" t="s">
        <v>11</v>
      </c>
      <c r="C196" s="89">
        <v>30449</v>
      </c>
      <c r="D196" s="89">
        <v>23788</v>
      </c>
      <c r="E196" s="98">
        <v>28.001513368084744</v>
      </c>
      <c r="F196" s="89">
        <v>70393</v>
      </c>
      <c r="G196" s="155">
        <v>34083</v>
      </c>
      <c r="H196" s="98">
        <v>106.53404923275534</v>
      </c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</row>
    <row r="197" spans="1:21" x14ac:dyDescent="0.2">
      <c r="A197" s="156"/>
      <c r="B197" s="89" t="s">
        <v>12</v>
      </c>
      <c r="C197" s="89">
        <v>11422</v>
      </c>
      <c r="D197" s="89">
        <v>10514</v>
      </c>
      <c r="E197" s="98">
        <v>8.6361042419630962</v>
      </c>
      <c r="F197" s="89">
        <v>23177</v>
      </c>
      <c r="G197" s="155">
        <v>15157</v>
      </c>
      <c r="H197" s="98">
        <v>52.912845549910941</v>
      </c>
    </row>
    <row r="198" spans="1:21" x14ac:dyDescent="0.2">
      <c r="A198" s="156"/>
      <c r="B198" s="92" t="s">
        <v>13</v>
      </c>
      <c r="C198" s="98">
        <v>375.11905152878586</v>
      </c>
      <c r="D198" s="98">
        <v>441.9875567513032</v>
      </c>
      <c r="E198" s="98">
        <v>-15.129047006213071</v>
      </c>
      <c r="F198" s="98">
        <v>329.25148807409829</v>
      </c>
      <c r="G198" s="157">
        <v>444.70850570665726</v>
      </c>
      <c r="H198" s="98">
        <v>-25.96240372085839</v>
      </c>
    </row>
    <row r="199" spans="1:21" s="203" customFormat="1" ht="11.25" x14ac:dyDescent="0.2">
      <c r="A199" s="210"/>
      <c r="B199" s="194"/>
      <c r="C199" s="194"/>
      <c r="D199" s="194"/>
      <c r="E199" s="196"/>
      <c r="F199" s="194"/>
      <c r="G199" s="197"/>
      <c r="H199" s="194"/>
    </row>
    <row r="200" spans="1:21" s="161" customFormat="1" x14ac:dyDescent="0.2">
      <c r="A200" s="156" t="s">
        <v>88</v>
      </c>
      <c r="B200" s="89" t="s">
        <v>89</v>
      </c>
      <c r="C200" s="89"/>
      <c r="D200" s="89"/>
      <c r="E200" s="98"/>
      <c r="F200" s="89"/>
      <c r="G200" s="155"/>
      <c r="H200" s="55"/>
    </row>
    <row r="201" spans="1:21" x14ac:dyDescent="0.2">
      <c r="A201" s="156"/>
      <c r="B201" s="92" t="s">
        <v>11</v>
      </c>
      <c r="C201" s="89">
        <v>0</v>
      </c>
      <c r="D201" s="89">
        <v>19</v>
      </c>
      <c r="E201" s="98">
        <v>-100</v>
      </c>
      <c r="F201" s="89">
        <v>0</v>
      </c>
      <c r="G201" s="155">
        <v>19</v>
      </c>
      <c r="H201" s="98">
        <v>-100</v>
      </c>
    </row>
    <row r="202" spans="1:21" x14ac:dyDescent="0.2">
      <c r="A202" s="156"/>
      <c r="B202" s="89" t="s">
        <v>12</v>
      </c>
      <c r="C202" s="89">
        <v>0</v>
      </c>
      <c r="D202" s="89">
        <v>5</v>
      </c>
      <c r="E202" s="98">
        <v>-100</v>
      </c>
      <c r="F202" s="89">
        <v>0</v>
      </c>
      <c r="G202" s="155">
        <v>5</v>
      </c>
      <c r="H202" s="98">
        <v>-100</v>
      </c>
    </row>
    <row r="203" spans="1:21" s="161" customFormat="1" x14ac:dyDescent="0.2">
      <c r="A203" s="156"/>
      <c r="B203" s="92" t="s">
        <v>13</v>
      </c>
      <c r="C203" s="98">
        <v>0</v>
      </c>
      <c r="D203" s="98">
        <v>263.15789473684208</v>
      </c>
      <c r="E203" s="314">
        <v>-100</v>
      </c>
      <c r="F203" s="98">
        <v>0</v>
      </c>
      <c r="G203" s="157">
        <v>263.15789473684208</v>
      </c>
      <c r="H203" s="314">
        <v>-100</v>
      </c>
    </row>
    <row r="204" spans="1:21" s="161" customFormat="1" x14ac:dyDescent="0.2">
      <c r="A204" s="156"/>
      <c r="B204" s="92"/>
      <c r="C204" s="98"/>
      <c r="D204" s="98"/>
      <c r="E204" s="98"/>
      <c r="F204" s="98"/>
      <c r="G204" s="157"/>
      <c r="H204" s="98"/>
    </row>
    <row r="205" spans="1:21" x14ac:dyDescent="0.2">
      <c r="A205" s="23" t="s">
        <v>120</v>
      </c>
      <c r="B205" s="212" t="s">
        <v>117</v>
      </c>
      <c r="C205" s="61">
        <v>194250</v>
      </c>
      <c r="D205" s="61">
        <v>178372</v>
      </c>
      <c r="E205" s="150">
        <v>8.9016213307021275</v>
      </c>
      <c r="F205" s="61">
        <v>543704</v>
      </c>
      <c r="G205" s="61">
        <v>555366</v>
      </c>
      <c r="H205" s="150">
        <v>-2.099876477854238</v>
      </c>
    </row>
    <row r="206" spans="1:21" x14ac:dyDescent="0.2">
      <c r="A206" s="29"/>
      <c r="B206" s="30"/>
      <c r="C206" s="185">
        <v>194250</v>
      </c>
      <c r="D206" s="185">
        <v>178372</v>
      </c>
      <c r="E206" s="60"/>
      <c r="F206" s="185">
        <v>543704</v>
      </c>
      <c r="G206" s="185">
        <v>555366</v>
      </c>
      <c r="H206" s="159"/>
    </row>
    <row r="207" spans="1:21" x14ac:dyDescent="0.2">
      <c r="A207" s="21" t="s">
        <v>9</v>
      </c>
      <c r="B207" s="22" t="s">
        <v>118</v>
      </c>
      <c r="C207" s="22">
        <v>18802</v>
      </c>
      <c r="D207" s="22">
        <v>12168</v>
      </c>
      <c r="E207" s="162">
        <v>54.52005259697566</v>
      </c>
      <c r="F207" s="22">
        <v>47845</v>
      </c>
      <c r="G207" s="22">
        <v>40103</v>
      </c>
      <c r="H207" s="162">
        <v>19.305288881131091</v>
      </c>
    </row>
    <row r="208" spans="1:21" s="39" customFormat="1" ht="8.25" x14ac:dyDescent="0.15">
      <c r="A208" s="29"/>
      <c r="B208" s="30"/>
      <c r="C208" s="172">
        <v>18802</v>
      </c>
      <c r="D208" s="172">
        <v>12168</v>
      </c>
      <c r="E208" s="60"/>
      <c r="F208" s="172">
        <v>47845</v>
      </c>
      <c r="G208" s="172">
        <v>40103</v>
      </c>
      <c r="H208" s="185"/>
    </row>
    <row r="209" spans="1:21" x14ac:dyDescent="0.2">
      <c r="A209" s="181" t="s">
        <v>8</v>
      </c>
      <c r="B209" s="76" t="s">
        <v>74</v>
      </c>
      <c r="C209" s="188"/>
      <c r="D209" s="188"/>
      <c r="E209" s="98"/>
      <c r="F209" s="55"/>
      <c r="G209" s="163"/>
    </row>
    <row r="210" spans="1:21" x14ac:dyDescent="0.2">
      <c r="A210" s="181"/>
      <c r="B210" s="89" t="s">
        <v>12</v>
      </c>
      <c r="C210" s="198">
        <v>1722</v>
      </c>
      <c r="D210" s="198">
        <v>1688</v>
      </c>
      <c r="E210" s="98">
        <v>2.0142180094786681</v>
      </c>
      <c r="F210" s="89">
        <v>7365</v>
      </c>
      <c r="G210" s="155">
        <v>6741</v>
      </c>
      <c r="H210" s="98">
        <v>9.2567868268802869</v>
      </c>
    </row>
    <row r="211" spans="1:21" s="86" customFormat="1" x14ac:dyDescent="0.2">
      <c r="A211" s="181" t="s">
        <v>46</v>
      </c>
      <c r="B211" s="76" t="s">
        <v>168</v>
      </c>
      <c r="C211" s="213"/>
      <c r="D211" s="213"/>
      <c r="E211" s="98"/>
      <c r="F211" s="55"/>
      <c r="G211" s="163"/>
      <c r="H211" s="89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</row>
    <row r="212" spans="1:21" s="86" customFormat="1" x14ac:dyDescent="0.2">
      <c r="A212" s="181"/>
      <c r="B212" s="89" t="s">
        <v>12</v>
      </c>
      <c r="C212" s="198">
        <v>1224</v>
      </c>
      <c r="D212" s="198">
        <v>1078</v>
      </c>
      <c r="E212" s="98">
        <v>13.543599257884978</v>
      </c>
      <c r="F212" s="89">
        <v>2322</v>
      </c>
      <c r="G212" s="155">
        <v>1936</v>
      </c>
      <c r="H212" s="98">
        <v>19.938016528925615</v>
      </c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</row>
    <row r="213" spans="1:21" s="67" customFormat="1" x14ac:dyDescent="0.2">
      <c r="A213" s="181" t="s">
        <v>75</v>
      </c>
      <c r="B213" s="76" t="s">
        <v>78</v>
      </c>
      <c r="C213" s="198"/>
      <c r="D213" s="198"/>
      <c r="E213" s="98"/>
      <c r="F213" s="55"/>
      <c r="G213" s="163"/>
      <c r="H213" s="89"/>
    </row>
    <row r="214" spans="1:21" s="67" customFormat="1" x14ac:dyDescent="0.2">
      <c r="A214" s="181"/>
      <c r="B214" s="89" t="s">
        <v>12</v>
      </c>
      <c r="C214" s="198">
        <v>1875</v>
      </c>
      <c r="D214" s="198">
        <v>1717</v>
      </c>
      <c r="E214" s="98">
        <v>9.2020966802562612</v>
      </c>
      <c r="F214" s="89">
        <v>4634</v>
      </c>
      <c r="G214" s="155">
        <v>4505</v>
      </c>
      <c r="H214" s="98">
        <v>2.8634850166481698</v>
      </c>
    </row>
    <row r="215" spans="1:21" s="67" customFormat="1" x14ac:dyDescent="0.2">
      <c r="A215" s="181" t="s">
        <v>77</v>
      </c>
      <c r="B215" s="76" t="s">
        <v>76</v>
      </c>
      <c r="C215" s="198"/>
      <c r="D215" s="198"/>
      <c r="E215" s="98"/>
      <c r="F215" s="55"/>
      <c r="G215" s="163"/>
      <c r="H215" s="89"/>
    </row>
    <row r="216" spans="1:21" s="86" customFormat="1" x14ac:dyDescent="0.2">
      <c r="B216" s="89" t="s">
        <v>12</v>
      </c>
      <c r="C216" s="198">
        <v>3873</v>
      </c>
      <c r="D216" s="198">
        <v>2409</v>
      </c>
      <c r="E216" s="98">
        <v>60.772104607721047</v>
      </c>
      <c r="F216" s="89">
        <v>9969</v>
      </c>
      <c r="G216" s="155">
        <v>8091</v>
      </c>
      <c r="H216" s="98">
        <v>23.210975157582496</v>
      </c>
    </row>
    <row r="217" spans="1:21" s="86" customFormat="1" x14ac:dyDescent="0.2">
      <c r="A217" s="181" t="s">
        <v>169</v>
      </c>
      <c r="B217" s="77" t="s">
        <v>170</v>
      </c>
      <c r="C217" s="185"/>
      <c r="D217" s="185"/>
      <c r="F217" s="166"/>
      <c r="G217" s="187"/>
      <c r="H217" s="159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</row>
    <row r="218" spans="1:21" s="86" customFormat="1" x14ac:dyDescent="0.2">
      <c r="B218" s="89" t="s">
        <v>12</v>
      </c>
      <c r="C218" s="198">
        <v>4540</v>
      </c>
      <c r="D218" s="198">
        <v>3507</v>
      </c>
      <c r="E218" s="98">
        <v>29.455374964356992</v>
      </c>
      <c r="F218" s="89">
        <v>12461</v>
      </c>
      <c r="G218" s="155">
        <v>9940</v>
      </c>
      <c r="H218" s="98">
        <v>25.362173038229372</v>
      </c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</row>
    <row r="219" spans="1:21" s="86" customFormat="1" x14ac:dyDescent="0.2">
      <c r="A219" s="181" t="s">
        <v>146</v>
      </c>
      <c r="B219" s="76" t="s">
        <v>79</v>
      </c>
      <c r="C219" s="198"/>
      <c r="D219" s="198"/>
      <c r="E219" s="98"/>
      <c r="F219" s="55"/>
      <c r="G219" s="163"/>
      <c r="H219" s="89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</row>
    <row r="220" spans="1:21" s="86" customFormat="1" x14ac:dyDescent="0.2">
      <c r="A220" s="181"/>
      <c r="B220" s="89" t="s">
        <v>12</v>
      </c>
      <c r="C220" s="198">
        <v>5568</v>
      </c>
      <c r="D220" s="198">
        <v>1769</v>
      </c>
      <c r="E220" s="98">
        <v>214.75409836065575</v>
      </c>
      <c r="F220" s="89">
        <v>11094</v>
      </c>
      <c r="G220" s="155">
        <v>8890</v>
      </c>
      <c r="H220" s="98">
        <v>24.791901012373458</v>
      </c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</row>
    <row r="221" spans="1:21" s="86" customFormat="1" x14ac:dyDescent="0.2">
      <c r="A221" s="181"/>
      <c r="B221" s="89"/>
      <c r="C221" s="198"/>
      <c r="D221" s="198"/>
      <c r="F221" s="55"/>
      <c r="G221" s="163"/>
      <c r="H221" s="89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</row>
    <row r="222" spans="1:21" s="86" customFormat="1" ht="20.25" x14ac:dyDescent="0.3">
      <c r="A222" s="181"/>
      <c r="B222" s="89"/>
      <c r="C222" s="198"/>
      <c r="D222" s="177" t="s">
        <v>114</v>
      </c>
      <c r="F222" s="55"/>
      <c r="G222" s="163"/>
      <c r="H222" s="89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</row>
    <row r="223" spans="1:21" s="86" customFormat="1" x14ac:dyDescent="0.2">
      <c r="A223" s="181"/>
      <c r="B223" s="89"/>
      <c r="C223" s="198"/>
      <c r="D223" s="190"/>
      <c r="F223" s="55"/>
      <c r="G223" s="163"/>
      <c r="H223" s="89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</row>
    <row r="224" spans="1:21" s="86" customFormat="1" x14ac:dyDescent="0.2">
      <c r="A224" s="21"/>
      <c r="B224" s="56"/>
      <c r="C224" s="188"/>
      <c r="D224" s="188"/>
      <c r="E224" s="98"/>
      <c r="F224" s="55"/>
      <c r="G224" s="163"/>
      <c r="H224" s="89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</row>
    <row r="225" spans="1:21" s="86" customFormat="1" x14ac:dyDescent="0.2">
      <c r="A225" s="153" t="s">
        <v>14</v>
      </c>
      <c r="B225" s="55" t="s">
        <v>72</v>
      </c>
      <c r="C225" s="55"/>
      <c r="D225" s="55"/>
      <c r="E225" s="98"/>
      <c r="F225" s="89"/>
      <c r="G225" s="155"/>
      <c r="H225" s="89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</row>
    <row r="226" spans="1:21" s="161" customFormat="1" x14ac:dyDescent="0.2">
      <c r="A226" s="156"/>
      <c r="B226" s="89" t="s">
        <v>12</v>
      </c>
      <c r="C226" s="55">
        <v>33514</v>
      </c>
      <c r="D226" s="55">
        <v>32395</v>
      </c>
      <c r="E226" s="162">
        <v>3.4542367649328583</v>
      </c>
      <c r="F226" s="55">
        <v>104508</v>
      </c>
      <c r="G226" s="163">
        <v>106050</v>
      </c>
      <c r="H226" s="162">
        <v>-1.4540311173974487</v>
      </c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</row>
    <row r="227" spans="1:21" s="86" customFormat="1" x14ac:dyDescent="0.2">
      <c r="A227" s="21"/>
      <c r="B227" s="56"/>
      <c r="C227" s="188"/>
      <c r="D227" s="188"/>
      <c r="E227" s="98"/>
      <c r="F227" s="55"/>
      <c r="G227" s="163"/>
      <c r="H227" s="89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</row>
    <row r="228" spans="1:21" s="86" customFormat="1" x14ac:dyDescent="0.2">
      <c r="A228" s="153" t="s">
        <v>18</v>
      </c>
      <c r="B228" s="170" t="s">
        <v>73</v>
      </c>
      <c r="C228" s="98"/>
      <c r="D228" s="98"/>
      <c r="E228" s="98"/>
      <c r="F228" s="89"/>
      <c r="G228" s="155"/>
      <c r="H228" s="89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</row>
    <row r="229" spans="1:21" s="193" customFormat="1" x14ac:dyDescent="0.2">
      <c r="A229" s="156"/>
      <c r="B229" s="93" t="s">
        <v>12</v>
      </c>
      <c r="C229" s="55">
        <v>9608</v>
      </c>
      <c r="D229" s="55">
        <v>6981</v>
      </c>
      <c r="E229" s="162">
        <v>37.630711932387896</v>
      </c>
      <c r="F229" s="55">
        <v>28053</v>
      </c>
      <c r="G229" s="163">
        <v>23838</v>
      </c>
      <c r="H229" s="162">
        <v>17.681852504404731</v>
      </c>
      <c r="I229" s="203"/>
      <c r="J229" s="203"/>
      <c r="K229" s="203"/>
      <c r="L229" s="203"/>
      <c r="M229" s="203"/>
      <c r="N229" s="203"/>
      <c r="O229" s="203"/>
      <c r="P229" s="203"/>
      <c r="Q229" s="203"/>
      <c r="R229" s="203"/>
      <c r="S229" s="203"/>
      <c r="T229" s="203"/>
      <c r="U229" s="203"/>
    </row>
    <row r="230" spans="1:21" s="86" customFormat="1" x14ac:dyDescent="0.2">
      <c r="A230" s="21"/>
      <c r="B230" s="56"/>
      <c r="C230" s="188"/>
      <c r="D230" s="188"/>
      <c r="E230" s="98"/>
      <c r="F230" s="55"/>
      <c r="G230" s="163"/>
      <c r="H230" s="89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</row>
    <row r="231" spans="1:21" s="86" customFormat="1" x14ac:dyDescent="0.2">
      <c r="A231" s="153" t="s">
        <v>22</v>
      </c>
      <c r="B231" s="55" t="s">
        <v>81</v>
      </c>
      <c r="C231" s="55"/>
      <c r="D231" s="55"/>
      <c r="E231" s="98"/>
      <c r="F231" s="89"/>
      <c r="G231" s="155"/>
      <c r="H231" s="89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</row>
    <row r="232" spans="1:21" s="193" customFormat="1" x14ac:dyDescent="0.2">
      <c r="A232" s="153"/>
      <c r="B232" s="89" t="s">
        <v>12</v>
      </c>
      <c r="C232" s="55">
        <v>21356</v>
      </c>
      <c r="D232" s="55">
        <v>22187</v>
      </c>
      <c r="E232" s="162">
        <v>-3.7454365168792521</v>
      </c>
      <c r="F232" s="55">
        <v>66681</v>
      </c>
      <c r="G232" s="163">
        <v>75633</v>
      </c>
      <c r="H232" s="162">
        <v>-11.836103288247187</v>
      </c>
      <c r="I232" s="203"/>
      <c r="J232" s="203"/>
      <c r="K232" s="203"/>
      <c r="L232" s="203"/>
      <c r="M232" s="203"/>
      <c r="N232" s="203"/>
      <c r="O232" s="203"/>
      <c r="P232" s="203"/>
      <c r="Q232" s="203"/>
      <c r="R232" s="203"/>
      <c r="S232" s="203"/>
      <c r="T232" s="203"/>
      <c r="U232" s="203"/>
    </row>
    <row r="233" spans="1:21" s="86" customFormat="1" x14ac:dyDescent="0.2">
      <c r="A233" s="21"/>
      <c r="B233" s="56"/>
      <c r="C233" s="188"/>
      <c r="D233" s="188"/>
      <c r="E233" s="98"/>
      <c r="F233" s="55"/>
      <c r="G233" s="163"/>
      <c r="H233" s="89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</row>
    <row r="234" spans="1:21" s="86" customFormat="1" x14ac:dyDescent="0.2">
      <c r="A234" s="153" t="s">
        <v>26</v>
      </c>
      <c r="B234" s="55" t="s">
        <v>91</v>
      </c>
      <c r="C234" s="55"/>
      <c r="D234" s="55"/>
      <c r="E234" s="55"/>
      <c r="F234" s="55"/>
      <c r="G234" s="155"/>
      <c r="H234" s="89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</row>
    <row r="235" spans="1:21" s="193" customFormat="1" x14ac:dyDescent="0.2">
      <c r="A235" s="156"/>
      <c r="B235" s="55" t="s">
        <v>12</v>
      </c>
      <c r="C235" s="67">
        <v>82981</v>
      </c>
      <c r="D235" s="67">
        <v>79766</v>
      </c>
      <c r="E235" s="162">
        <v>4.0305393275330346</v>
      </c>
      <c r="F235" s="67">
        <v>223677</v>
      </c>
      <c r="G235" s="67">
        <v>242199</v>
      </c>
      <c r="H235" s="162">
        <v>-7.647430418787863</v>
      </c>
      <c r="I235" s="203"/>
      <c r="J235" s="203"/>
      <c r="K235" s="203"/>
      <c r="L235" s="203"/>
      <c r="M235" s="203"/>
      <c r="N235" s="203"/>
      <c r="O235" s="203"/>
      <c r="P235" s="203"/>
      <c r="Q235" s="203"/>
      <c r="R235" s="203"/>
      <c r="S235" s="203"/>
      <c r="T235" s="203"/>
      <c r="U235" s="203"/>
    </row>
    <row r="236" spans="1:21" s="86" customFormat="1" x14ac:dyDescent="0.2">
      <c r="A236" s="158"/>
      <c r="B236" s="159"/>
      <c r="C236" s="159">
        <v>82981</v>
      </c>
      <c r="D236" s="159">
        <v>79766</v>
      </c>
      <c r="E236" s="60"/>
      <c r="F236" s="159">
        <v>223677</v>
      </c>
      <c r="G236" s="159">
        <v>242199</v>
      </c>
      <c r="H236" s="159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</row>
    <row r="237" spans="1:21" s="86" customFormat="1" x14ac:dyDescent="0.2">
      <c r="A237" s="156" t="s">
        <v>8</v>
      </c>
      <c r="B237" s="89" t="s">
        <v>143</v>
      </c>
      <c r="C237" s="159"/>
      <c r="D237" s="159"/>
      <c r="E237" s="60"/>
      <c r="F237" s="159"/>
      <c r="G237" s="159"/>
      <c r="H237" s="159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</row>
    <row r="238" spans="1:21" s="86" customFormat="1" x14ac:dyDescent="0.2">
      <c r="A238" s="156"/>
      <c r="B238" s="89" t="s">
        <v>12</v>
      </c>
      <c r="C238" s="89">
        <v>0</v>
      </c>
      <c r="D238" s="89">
        <v>0</v>
      </c>
      <c r="E238" s="98">
        <v>0</v>
      </c>
      <c r="F238" s="89">
        <v>0</v>
      </c>
      <c r="G238" s="89">
        <v>0</v>
      </c>
      <c r="H238" s="98">
        <v>0</v>
      </c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</row>
    <row r="239" spans="1:21" s="86" customFormat="1" x14ac:dyDescent="0.2">
      <c r="A239" s="156"/>
      <c r="B239" s="89"/>
      <c r="C239" s="159"/>
      <c r="D239" s="159"/>
      <c r="E239" s="60"/>
      <c r="F239" s="89"/>
      <c r="G239" s="89"/>
      <c r="H239" s="89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</row>
    <row r="240" spans="1:21" s="86" customFormat="1" x14ac:dyDescent="0.2">
      <c r="A240" s="156" t="s">
        <v>46</v>
      </c>
      <c r="B240" s="89" t="s">
        <v>144</v>
      </c>
      <c r="C240" s="159"/>
      <c r="D240" s="159"/>
      <c r="E240" s="60"/>
      <c r="F240" s="89"/>
      <c r="G240" s="89"/>
      <c r="H240" s="89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</row>
    <row r="241" spans="1:21" s="86" customFormat="1" x14ac:dyDescent="0.2">
      <c r="A241" s="156"/>
      <c r="B241" s="89" t="s">
        <v>12</v>
      </c>
      <c r="C241" s="89">
        <v>14983</v>
      </c>
      <c r="D241" s="89">
        <v>26179</v>
      </c>
      <c r="E241" s="98">
        <v>-42.767103403491348</v>
      </c>
      <c r="F241" s="89">
        <v>51444</v>
      </c>
      <c r="G241" s="89">
        <v>77131</v>
      </c>
      <c r="H241" s="98">
        <v>-33.303081769975762</v>
      </c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</row>
    <row r="242" spans="1:21" s="86" customFormat="1" x14ac:dyDescent="0.2">
      <c r="A242" s="158"/>
      <c r="B242" s="159"/>
      <c r="C242" s="159"/>
      <c r="D242" s="159"/>
      <c r="E242" s="60"/>
      <c r="F242" s="89"/>
      <c r="G242" s="89"/>
      <c r="H242" s="89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</row>
    <row r="243" spans="1:21" s="86" customFormat="1" x14ac:dyDescent="0.2">
      <c r="A243" s="156" t="s">
        <v>75</v>
      </c>
      <c r="B243" s="89" t="s">
        <v>92</v>
      </c>
      <c r="C243" s="89"/>
      <c r="D243" s="89"/>
      <c r="E243" s="89"/>
      <c r="H243" s="89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</row>
    <row r="244" spans="1:21" s="193" customFormat="1" x14ac:dyDescent="0.2">
      <c r="A244" s="156"/>
      <c r="B244" s="89" t="s">
        <v>12</v>
      </c>
      <c r="C244" s="89">
        <v>27149</v>
      </c>
      <c r="D244" s="89">
        <v>18249</v>
      </c>
      <c r="E244" s="98">
        <v>48.769795605238642</v>
      </c>
      <c r="F244" s="89">
        <v>68176</v>
      </c>
      <c r="G244" s="155">
        <v>55609</v>
      </c>
      <c r="H244" s="98">
        <v>22.598859896779302</v>
      </c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3"/>
      <c r="U244" s="203"/>
    </row>
    <row r="245" spans="1:21" s="86" customFormat="1" x14ac:dyDescent="0.2">
      <c r="A245" s="158"/>
      <c r="B245" s="159"/>
      <c r="C245" s="159"/>
      <c r="D245" s="159"/>
      <c r="E245" s="60"/>
      <c r="F245" s="159"/>
      <c r="G245" s="160"/>
      <c r="H245" s="60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</row>
    <row r="246" spans="1:21" s="86" customFormat="1" x14ac:dyDescent="0.2">
      <c r="A246" s="156" t="s">
        <v>77</v>
      </c>
      <c r="B246" s="89" t="s">
        <v>93</v>
      </c>
      <c r="E246" s="98"/>
      <c r="F246" s="89"/>
      <c r="G246" s="155"/>
      <c r="H246" s="89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</row>
    <row r="247" spans="1:21" s="193" customFormat="1" x14ac:dyDescent="0.2">
      <c r="A247" s="153"/>
      <c r="B247" s="89" t="s">
        <v>12</v>
      </c>
      <c r="C247" s="89">
        <v>40849</v>
      </c>
      <c r="D247" s="89">
        <v>35338</v>
      </c>
      <c r="E247" s="98">
        <v>15.595110079800776</v>
      </c>
      <c r="F247" s="89">
        <v>104057</v>
      </c>
      <c r="G247" s="155">
        <v>109459</v>
      </c>
      <c r="H247" s="98">
        <v>-4.9351812094026144</v>
      </c>
      <c r="I247" s="203"/>
      <c r="J247" s="203"/>
      <c r="K247" s="203"/>
      <c r="L247" s="203"/>
      <c r="M247" s="203"/>
      <c r="N247" s="203"/>
      <c r="O247" s="203"/>
      <c r="P247" s="203"/>
      <c r="Q247" s="203"/>
      <c r="R247" s="203"/>
      <c r="S247" s="203"/>
      <c r="T247" s="203"/>
      <c r="U247" s="203"/>
    </row>
    <row r="248" spans="1:21" s="86" customFormat="1" x14ac:dyDescent="0.2">
      <c r="A248" s="21"/>
      <c r="B248" s="56"/>
      <c r="C248" s="188"/>
      <c r="D248" s="188"/>
      <c r="E248" s="98"/>
      <c r="F248" s="55"/>
      <c r="G248" s="163"/>
      <c r="H248" s="89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</row>
    <row r="249" spans="1:21" s="86" customFormat="1" x14ac:dyDescent="0.2">
      <c r="A249" s="153" t="s">
        <v>31</v>
      </c>
      <c r="B249" s="55" t="s">
        <v>97</v>
      </c>
      <c r="C249" s="98"/>
      <c r="D249" s="98"/>
      <c r="E249" s="98"/>
      <c r="F249" s="89"/>
      <c r="G249" s="155"/>
      <c r="H249" s="89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</row>
    <row r="250" spans="1:21" s="193" customFormat="1" x14ac:dyDescent="0.2">
      <c r="A250" s="153"/>
      <c r="B250" s="89" t="s">
        <v>12</v>
      </c>
      <c r="C250" s="86">
        <v>0</v>
      </c>
      <c r="D250" s="86">
        <v>0</v>
      </c>
      <c r="E250" s="98">
        <v>0</v>
      </c>
      <c r="F250" s="89">
        <v>0</v>
      </c>
      <c r="G250" s="89">
        <v>0</v>
      </c>
      <c r="H250" s="98">
        <v>0</v>
      </c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  <c r="S250" s="203"/>
      <c r="T250" s="203"/>
      <c r="U250" s="203"/>
    </row>
    <row r="251" spans="1:21" s="86" customFormat="1" x14ac:dyDescent="0.2">
      <c r="A251" s="21"/>
      <c r="B251" s="56"/>
      <c r="C251" s="188"/>
      <c r="D251" s="188"/>
      <c r="E251" s="98"/>
      <c r="F251" s="55"/>
      <c r="G251" s="163"/>
      <c r="H251" s="89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</row>
    <row r="252" spans="1:21" s="86" customFormat="1" x14ac:dyDescent="0.2">
      <c r="A252" s="153" t="s">
        <v>37</v>
      </c>
      <c r="B252" s="55" t="s">
        <v>94</v>
      </c>
      <c r="C252" s="89"/>
      <c r="D252" s="89"/>
      <c r="E252" s="98"/>
      <c r="F252" s="89"/>
      <c r="G252" s="155"/>
      <c r="H252" s="89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</row>
    <row r="253" spans="1:21" s="193" customFormat="1" x14ac:dyDescent="0.2">
      <c r="A253" s="153"/>
      <c r="B253" s="89" t="s">
        <v>12</v>
      </c>
      <c r="C253" s="89">
        <v>201</v>
      </c>
      <c r="D253" s="89">
        <v>252</v>
      </c>
      <c r="E253" s="98">
        <v>-20.238095238095241</v>
      </c>
      <c r="F253" s="89">
        <v>644</v>
      </c>
      <c r="G253" s="155">
        <v>770</v>
      </c>
      <c r="H253" s="98">
        <v>-16.36363636363636</v>
      </c>
      <c r="I253" s="203"/>
      <c r="J253" s="203"/>
      <c r="K253" s="203"/>
      <c r="L253" s="203"/>
      <c r="M253" s="203"/>
      <c r="N253" s="203"/>
      <c r="O253" s="203"/>
      <c r="P253" s="203"/>
      <c r="Q253" s="203"/>
      <c r="R253" s="203"/>
      <c r="S253" s="203"/>
      <c r="T253" s="203"/>
      <c r="U253" s="203"/>
    </row>
    <row r="254" spans="1:21" s="86" customFormat="1" x14ac:dyDescent="0.2">
      <c r="A254" s="153"/>
      <c r="B254" s="89"/>
      <c r="C254" s="89"/>
      <c r="D254" s="89"/>
      <c r="E254" s="98"/>
      <c r="F254" s="89"/>
      <c r="G254" s="155"/>
      <c r="H254" s="98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</row>
    <row r="255" spans="1:21" s="86" customFormat="1" x14ac:dyDescent="0.2">
      <c r="A255" s="153" t="s">
        <v>39</v>
      </c>
      <c r="B255" s="55" t="s">
        <v>95</v>
      </c>
      <c r="C255" s="89"/>
      <c r="D255" s="89"/>
      <c r="E255" s="98"/>
      <c r="F255" s="89"/>
      <c r="G255" s="155"/>
      <c r="H255" s="89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</row>
    <row r="256" spans="1:21" s="193" customFormat="1" x14ac:dyDescent="0.2">
      <c r="A256" s="153"/>
      <c r="B256" s="89" t="s">
        <v>12</v>
      </c>
      <c r="C256" s="89">
        <v>27788</v>
      </c>
      <c r="D256" s="89">
        <v>24623</v>
      </c>
      <c r="E256" s="98">
        <v>12.853835844535595</v>
      </c>
      <c r="F256" s="89">
        <v>72296</v>
      </c>
      <c r="G256" s="155">
        <v>66773</v>
      </c>
      <c r="H256" s="98">
        <v>8.2713072649124655</v>
      </c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  <c r="S256" s="203"/>
      <c r="T256" s="203"/>
      <c r="U256" s="203"/>
    </row>
    <row r="257" spans="1:21" s="161" customFormat="1" ht="8.25" x14ac:dyDescent="0.15">
      <c r="A257" s="29"/>
      <c r="B257" s="30"/>
      <c r="C257" s="214"/>
      <c r="D257" s="214"/>
      <c r="E257" s="60"/>
      <c r="F257" s="214"/>
      <c r="G257" s="214"/>
      <c r="H257" s="15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</row>
    <row r="258" spans="1:21" s="161" customFormat="1" ht="8.25" x14ac:dyDescent="0.15">
      <c r="A258" s="29"/>
      <c r="B258" s="30"/>
      <c r="C258" s="214"/>
      <c r="D258" s="214"/>
      <c r="E258" s="60"/>
      <c r="F258" s="214"/>
      <c r="G258" s="214"/>
      <c r="H258" s="15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</row>
    <row r="259" spans="1:21" s="86" customFormat="1" x14ac:dyDescent="0.2">
      <c r="A259" s="21"/>
      <c r="B259" s="56"/>
      <c r="C259" s="215"/>
      <c r="D259" s="215"/>
      <c r="E259" s="98"/>
      <c r="F259" s="215"/>
      <c r="G259" s="215"/>
      <c r="H259" s="89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</row>
    <row r="260" spans="1:21" s="86" customFormat="1" x14ac:dyDescent="0.2">
      <c r="A260" s="21"/>
      <c r="B260" s="56"/>
      <c r="C260" s="215"/>
      <c r="D260" s="215"/>
      <c r="E260" s="98"/>
      <c r="F260" s="215"/>
      <c r="G260" s="215"/>
      <c r="H260" s="89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</row>
    <row r="261" spans="1:21" s="86" customFormat="1" x14ac:dyDescent="0.2">
      <c r="A261" s="21"/>
      <c r="B261" s="56"/>
      <c r="C261" s="215"/>
      <c r="D261" s="215"/>
      <c r="E261" s="98"/>
      <c r="F261" s="215"/>
      <c r="G261" s="215"/>
      <c r="H261" s="89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</row>
    <row r="262" spans="1:21" s="86" customFormat="1" x14ac:dyDescent="0.2">
      <c r="A262" s="21"/>
      <c r="B262" s="56"/>
      <c r="C262" s="215"/>
      <c r="D262" s="215"/>
      <c r="E262" s="98"/>
      <c r="F262" s="215"/>
      <c r="G262" s="215"/>
      <c r="H262" s="89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</row>
    <row r="263" spans="1:21" s="86" customFormat="1" x14ac:dyDescent="0.2">
      <c r="A263" s="21"/>
      <c r="B263" s="56"/>
      <c r="C263" s="215"/>
      <c r="D263" s="215"/>
      <c r="E263" s="98"/>
      <c r="F263" s="215"/>
      <c r="G263" s="215"/>
      <c r="H263" s="89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</row>
    <row r="264" spans="1:21" s="86" customFormat="1" x14ac:dyDescent="0.2">
      <c r="A264" s="21"/>
      <c r="B264" s="56"/>
      <c r="C264" s="215"/>
      <c r="D264" s="215"/>
      <c r="E264" s="98"/>
      <c r="F264" s="215"/>
      <c r="G264" s="215"/>
      <c r="H264" s="89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</row>
    <row r="265" spans="1:21" s="86" customFormat="1" x14ac:dyDescent="0.2">
      <c r="A265" s="21"/>
      <c r="B265" s="56"/>
      <c r="C265" s="215"/>
      <c r="D265" s="215"/>
      <c r="E265" s="98"/>
      <c r="F265" s="215"/>
      <c r="G265" s="215"/>
      <c r="H265" s="89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</row>
    <row r="266" spans="1:21" s="86" customFormat="1" x14ac:dyDescent="0.2">
      <c r="A266" s="21"/>
      <c r="B266" s="56"/>
      <c r="C266" s="215"/>
      <c r="D266" s="215"/>
      <c r="E266" s="98"/>
      <c r="F266" s="215"/>
      <c r="G266" s="215"/>
      <c r="H266" s="89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</row>
    <row r="267" spans="1:21" s="86" customFormat="1" x14ac:dyDescent="0.2">
      <c r="A267" s="21"/>
      <c r="B267" s="56"/>
      <c r="C267" s="215"/>
      <c r="D267" s="215"/>
      <c r="E267" s="98"/>
      <c r="F267" s="215"/>
      <c r="G267" s="215"/>
      <c r="H267" s="89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</row>
    <row r="268" spans="1:21" s="86" customFormat="1" x14ac:dyDescent="0.2">
      <c r="A268" s="21"/>
      <c r="B268" s="56"/>
      <c r="C268" s="215"/>
      <c r="D268" s="215"/>
      <c r="E268" s="98"/>
      <c r="F268" s="215"/>
      <c r="G268" s="215"/>
      <c r="H268" s="89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</row>
    <row r="269" spans="1:21" s="86" customFormat="1" x14ac:dyDescent="0.2">
      <c r="A269" s="21"/>
      <c r="B269" s="56"/>
      <c r="C269" s="215"/>
      <c r="D269" s="215"/>
      <c r="E269" s="98"/>
      <c r="F269" s="215"/>
      <c r="G269" s="215"/>
      <c r="H269" s="89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</row>
    <row r="270" spans="1:21" s="86" customFormat="1" x14ac:dyDescent="0.2">
      <c r="A270" s="21"/>
      <c r="B270" s="56"/>
      <c r="C270" s="215"/>
      <c r="D270" s="215"/>
      <c r="E270" s="98"/>
      <c r="F270" s="215"/>
      <c r="G270" s="215"/>
      <c r="H270" s="89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</row>
    <row r="271" spans="1:21" s="86" customFormat="1" x14ac:dyDescent="0.2">
      <c r="A271" s="21"/>
      <c r="B271" s="56"/>
      <c r="C271" s="215"/>
      <c r="D271" s="215"/>
      <c r="E271" s="98"/>
      <c r="F271" s="215"/>
      <c r="G271" s="215"/>
      <c r="H271" s="89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</row>
    <row r="272" spans="1:21" s="86" customFormat="1" x14ac:dyDescent="0.2">
      <c r="A272" s="21"/>
      <c r="B272" s="56"/>
      <c r="C272" s="215"/>
      <c r="D272" s="215"/>
      <c r="E272" s="98"/>
      <c r="F272" s="215"/>
      <c r="G272" s="215"/>
      <c r="H272" s="89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</row>
    <row r="273" spans="1:21" s="86" customFormat="1" x14ac:dyDescent="0.2">
      <c r="A273" s="21"/>
      <c r="B273" s="56"/>
      <c r="C273" s="215"/>
      <c r="D273" s="215"/>
      <c r="E273" s="98"/>
      <c r="F273" s="215"/>
      <c r="G273" s="215"/>
      <c r="H273" s="89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</row>
    <row r="274" spans="1:21" s="86" customFormat="1" x14ac:dyDescent="0.2">
      <c r="A274" s="21"/>
      <c r="B274" s="56"/>
      <c r="C274" s="215"/>
      <c r="D274" s="215"/>
      <c r="E274" s="98"/>
      <c r="F274" s="215"/>
      <c r="G274" s="215"/>
      <c r="H274" s="89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</row>
    <row r="275" spans="1:21" s="86" customFormat="1" ht="20.25" x14ac:dyDescent="0.3">
      <c r="A275" s="21"/>
      <c r="B275" s="56"/>
      <c r="D275" s="177" t="s">
        <v>115</v>
      </c>
      <c r="F275" s="214"/>
      <c r="G275" s="214"/>
      <c r="H275" s="89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</row>
    <row r="276" spans="1:21" s="86" customFormat="1" x14ac:dyDescent="0.2">
      <c r="A276" s="21"/>
      <c r="B276" s="56"/>
      <c r="C276" s="215"/>
      <c r="D276" s="215"/>
      <c r="E276" s="98"/>
      <c r="F276" s="215"/>
      <c r="G276" s="215"/>
      <c r="H276" s="89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</row>
    <row r="277" spans="1:21" s="86" customFormat="1" x14ac:dyDescent="0.2">
      <c r="A277" s="21"/>
      <c r="B277" s="56"/>
      <c r="C277" s="214"/>
      <c r="D277" s="214"/>
      <c r="E277" s="98"/>
      <c r="F277" s="214"/>
      <c r="G277" s="214"/>
      <c r="H277" s="89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</row>
    <row r="278" spans="1:21" s="86" customFormat="1" x14ac:dyDescent="0.2">
      <c r="A278" s="43" t="s">
        <v>129</v>
      </c>
      <c r="B278" s="51" t="s">
        <v>80</v>
      </c>
      <c r="C278" s="216">
        <v>210695</v>
      </c>
      <c r="D278" s="216">
        <v>167485</v>
      </c>
      <c r="E278" s="217">
        <v>25.799325312714572</v>
      </c>
      <c r="F278" s="216">
        <v>592729</v>
      </c>
      <c r="G278" s="216">
        <v>524630</v>
      </c>
      <c r="H278" s="218">
        <v>12.980386176924696</v>
      </c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</row>
    <row r="279" spans="1:21" s="161" customFormat="1" ht="8.25" x14ac:dyDescent="0.15">
      <c r="A279" s="29"/>
      <c r="B279" s="30"/>
      <c r="C279" s="200">
        <v>210695</v>
      </c>
      <c r="D279" s="200">
        <v>167485</v>
      </c>
      <c r="E279" s="60"/>
      <c r="F279" s="200">
        <v>592729</v>
      </c>
      <c r="G279" s="200">
        <v>524630</v>
      </c>
      <c r="H279" s="15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</row>
    <row r="280" spans="1:21" s="86" customFormat="1" x14ac:dyDescent="0.2">
      <c r="A280" s="21" t="s">
        <v>8</v>
      </c>
      <c r="B280" s="175" t="s">
        <v>47</v>
      </c>
      <c r="C280" s="79"/>
      <c r="D280" s="79"/>
      <c r="E280" s="79"/>
      <c r="F280" s="79"/>
      <c r="G280" s="2"/>
      <c r="H280" s="79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</row>
    <row r="281" spans="1:21" s="86" customFormat="1" x14ac:dyDescent="0.2">
      <c r="A281" s="219"/>
      <c r="B281" s="220" t="s">
        <v>12</v>
      </c>
      <c r="C281" s="14">
        <v>70503</v>
      </c>
      <c r="D281" s="14">
        <v>67353</v>
      </c>
      <c r="E281" s="218">
        <v>4.6768518106097758</v>
      </c>
      <c r="F281" s="14">
        <v>210231</v>
      </c>
      <c r="G281" s="14">
        <v>220566</v>
      </c>
      <c r="H281" s="218">
        <v>-4.6856723157694233</v>
      </c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</row>
    <row r="282" spans="1:21" s="193" customFormat="1" ht="11.25" x14ac:dyDescent="0.2">
      <c r="A282" s="158"/>
      <c r="B282" s="221"/>
      <c r="C282" s="161">
        <v>70503</v>
      </c>
      <c r="D282" s="161">
        <v>67353</v>
      </c>
      <c r="E282" s="161"/>
      <c r="F282" s="161">
        <v>210231</v>
      </c>
      <c r="G282" s="161">
        <v>220566</v>
      </c>
      <c r="H282" s="161"/>
      <c r="I282" s="203"/>
      <c r="J282" s="203"/>
      <c r="K282" s="203"/>
      <c r="L282" s="203"/>
      <c r="M282" s="203"/>
      <c r="N282" s="203"/>
      <c r="O282" s="203"/>
      <c r="P282" s="203"/>
      <c r="Q282" s="203"/>
      <c r="R282" s="203"/>
      <c r="S282" s="203"/>
      <c r="T282" s="203"/>
      <c r="U282" s="203"/>
    </row>
    <row r="283" spans="1:21" s="86" customFormat="1" x14ac:dyDescent="0.2">
      <c r="A283" s="222" t="s">
        <v>113</v>
      </c>
      <c r="B283" s="55" t="s">
        <v>48</v>
      </c>
      <c r="C283" s="89"/>
      <c r="D283" s="89"/>
      <c r="E283" s="89"/>
      <c r="F283" s="89"/>
      <c r="G283" s="155"/>
      <c r="H283" s="89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</row>
    <row r="284" spans="1:21" s="86" customFormat="1" x14ac:dyDescent="0.2">
      <c r="A284" s="156"/>
      <c r="B284" s="92" t="s">
        <v>49</v>
      </c>
      <c r="C284" s="89">
        <v>912.93600000000004</v>
      </c>
      <c r="D284" s="89">
        <v>1210</v>
      </c>
      <c r="E284" s="98">
        <v>-24.550743801652885</v>
      </c>
      <c r="F284" s="89">
        <v>2396.9360000000001</v>
      </c>
      <c r="G284" s="155">
        <v>4240</v>
      </c>
      <c r="H284" s="98">
        <v>-43.468490566037737</v>
      </c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</row>
    <row r="285" spans="1:21" s="86" customFormat="1" x14ac:dyDescent="0.2">
      <c r="A285" s="156"/>
      <c r="B285" s="89" t="s">
        <v>12</v>
      </c>
      <c r="C285" s="89">
        <v>11176</v>
      </c>
      <c r="D285" s="89">
        <v>15148</v>
      </c>
      <c r="E285" s="98">
        <v>-26.221283337734349</v>
      </c>
      <c r="F285" s="89">
        <v>31035</v>
      </c>
      <c r="G285" s="155">
        <v>51938</v>
      </c>
      <c r="H285" s="98">
        <v>-40.24606261311564</v>
      </c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</row>
    <row r="286" spans="1:21" s="86" customFormat="1" x14ac:dyDescent="0.2">
      <c r="A286" s="156"/>
      <c r="B286" s="92" t="s">
        <v>25</v>
      </c>
      <c r="C286" s="98">
        <v>12.241821989712312</v>
      </c>
      <c r="D286" s="98">
        <v>12.51900826446281</v>
      </c>
      <c r="E286" s="98">
        <v>-2.2141232667553652</v>
      </c>
      <c r="F286" s="98">
        <v>12.947779999132225</v>
      </c>
      <c r="G286" s="157">
        <v>12.249528301886793</v>
      </c>
      <c r="H286" s="98">
        <v>5.7002333480700571</v>
      </c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</row>
    <row r="287" spans="1:21" s="86" customFormat="1" x14ac:dyDescent="0.2">
      <c r="A287" s="156"/>
      <c r="B287" s="92"/>
      <c r="C287" s="98"/>
      <c r="D287" s="98"/>
      <c r="E287" s="98"/>
      <c r="F287" s="98"/>
      <c r="G287" s="155"/>
      <c r="H287" s="89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</row>
    <row r="288" spans="1:21" s="161" customFormat="1" x14ac:dyDescent="0.2">
      <c r="A288" s="21" t="s">
        <v>14</v>
      </c>
      <c r="B288" s="67" t="s">
        <v>50</v>
      </c>
      <c r="C288" s="67"/>
      <c r="D288" s="67"/>
      <c r="E288" s="189"/>
      <c r="F288" s="89"/>
      <c r="G288" s="155"/>
      <c r="H288" s="8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</row>
    <row r="289" spans="1:21" s="67" customFormat="1" x14ac:dyDescent="0.2">
      <c r="A289" s="181"/>
      <c r="B289" s="67" t="s">
        <v>12</v>
      </c>
      <c r="C289" s="67">
        <v>47515</v>
      </c>
      <c r="D289" s="67">
        <v>40868</v>
      </c>
      <c r="E289" s="223">
        <v>16.26455906821964</v>
      </c>
      <c r="F289" s="67">
        <v>145733</v>
      </c>
      <c r="G289" s="67">
        <v>131495</v>
      </c>
      <c r="H289" s="162">
        <v>10.827788128826185</v>
      </c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</row>
    <row r="290" spans="1:21" s="161" customFormat="1" ht="8.25" x14ac:dyDescent="0.15">
      <c r="A290" s="224"/>
      <c r="C290" s="161">
        <v>47515</v>
      </c>
      <c r="D290" s="161">
        <v>40868</v>
      </c>
      <c r="E290" s="225"/>
      <c r="F290" s="161">
        <v>145733</v>
      </c>
      <c r="G290" s="161">
        <v>131495</v>
      </c>
      <c r="H290" s="60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</row>
    <row r="291" spans="1:21" s="86" customFormat="1" x14ac:dyDescent="0.2">
      <c r="A291" s="181" t="s">
        <v>8</v>
      </c>
      <c r="B291" s="99" t="s">
        <v>51</v>
      </c>
      <c r="C291" s="215"/>
      <c r="D291" s="215"/>
      <c r="E291" s="189"/>
      <c r="F291" s="89"/>
      <c r="G291" s="155"/>
      <c r="H291" s="89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</row>
    <row r="292" spans="1:21" s="86" customFormat="1" x14ac:dyDescent="0.2">
      <c r="A292" s="181"/>
      <c r="B292" s="86" t="s">
        <v>12</v>
      </c>
      <c r="C292" s="86">
        <v>25031</v>
      </c>
      <c r="D292" s="86">
        <v>23735</v>
      </c>
      <c r="E292" s="189">
        <v>5.460290709922063</v>
      </c>
      <c r="F292" s="89">
        <v>77551</v>
      </c>
      <c r="G292" s="155">
        <v>75146</v>
      </c>
      <c r="H292" s="98">
        <v>3.2004364836451771</v>
      </c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</row>
    <row r="293" spans="1:21" s="161" customFormat="1" x14ac:dyDescent="0.2">
      <c r="A293" s="181" t="s">
        <v>46</v>
      </c>
      <c r="B293" s="99" t="s">
        <v>52</v>
      </c>
      <c r="C293" s="215"/>
      <c r="D293" s="215"/>
      <c r="E293" s="189"/>
      <c r="F293" s="89"/>
      <c r="G293" s="155"/>
      <c r="H293" s="89"/>
    </row>
    <row r="294" spans="1:21" s="86" customFormat="1" x14ac:dyDescent="0.2">
      <c r="A294" s="181"/>
      <c r="B294" s="86" t="s">
        <v>12</v>
      </c>
      <c r="C294" s="198">
        <v>21101</v>
      </c>
      <c r="D294" s="198">
        <v>16292</v>
      </c>
      <c r="E294" s="189">
        <v>29.517554628038312</v>
      </c>
      <c r="F294" s="89">
        <v>64206</v>
      </c>
      <c r="G294" s="155">
        <v>53693</v>
      </c>
      <c r="H294" s="98">
        <v>19.579833497848881</v>
      </c>
    </row>
    <row r="295" spans="1:21" s="86" customFormat="1" x14ac:dyDescent="0.2">
      <c r="A295" s="181" t="s">
        <v>75</v>
      </c>
      <c r="B295" s="99" t="s">
        <v>53</v>
      </c>
      <c r="C295" s="198"/>
      <c r="D295" s="215"/>
      <c r="E295" s="189"/>
      <c r="F295" s="89"/>
      <c r="G295" s="155"/>
      <c r="H295" s="89"/>
    </row>
    <row r="296" spans="1:21" s="161" customFormat="1" x14ac:dyDescent="0.2">
      <c r="A296" s="181"/>
      <c r="B296" s="86" t="s">
        <v>12</v>
      </c>
      <c r="C296" s="198">
        <v>1383</v>
      </c>
      <c r="D296" s="198">
        <v>841</v>
      </c>
      <c r="E296" s="189">
        <v>64.447086801426877</v>
      </c>
      <c r="F296" s="89">
        <v>3976</v>
      </c>
      <c r="G296" s="155">
        <v>2656</v>
      </c>
      <c r="H296" s="98">
        <v>49.698795180722897</v>
      </c>
    </row>
    <row r="297" spans="1:21" s="86" customFormat="1" x14ac:dyDescent="0.2">
      <c r="A297" s="181"/>
      <c r="C297" s="198"/>
      <c r="D297" s="198"/>
      <c r="E297" s="189"/>
      <c r="F297" s="89"/>
      <c r="G297" s="155"/>
      <c r="H297" s="98"/>
    </row>
    <row r="298" spans="1:21" s="86" customFormat="1" x14ac:dyDescent="0.2">
      <c r="A298" s="21" t="s">
        <v>18</v>
      </c>
      <c r="B298" s="22" t="s">
        <v>140</v>
      </c>
      <c r="C298" s="198"/>
      <c r="D298" s="198"/>
      <c r="E298" s="189"/>
      <c r="F298" s="89"/>
      <c r="G298" s="155"/>
      <c r="H298" s="98"/>
    </row>
    <row r="299" spans="1:21" s="86" customFormat="1" x14ac:dyDescent="0.2">
      <c r="A299" s="181"/>
      <c r="B299" s="22" t="s">
        <v>12</v>
      </c>
      <c r="C299" s="22">
        <v>11812</v>
      </c>
      <c r="D299" s="22">
        <v>11337</v>
      </c>
      <c r="E299" s="223">
        <v>4.1898209402840223</v>
      </c>
      <c r="F299" s="22">
        <v>33463</v>
      </c>
      <c r="G299" s="22">
        <v>37133</v>
      </c>
      <c r="H299" s="162">
        <v>-9.8833921309886108</v>
      </c>
    </row>
    <row r="300" spans="1:21" s="86" customFormat="1" x14ac:dyDescent="0.2">
      <c r="A300" s="181"/>
      <c r="C300" s="185">
        <v>11812</v>
      </c>
      <c r="D300" s="185">
        <v>11337</v>
      </c>
      <c r="E300" s="189"/>
      <c r="F300" s="185">
        <v>33463</v>
      </c>
      <c r="G300" s="185">
        <v>37133</v>
      </c>
      <c r="H300" s="98"/>
    </row>
    <row r="301" spans="1:21" s="86" customFormat="1" x14ac:dyDescent="0.2">
      <c r="A301" s="181" t="s">
        <v>8</v>
      </c>
      <c r="B301" s="99" t="s">
        <v>54</v>
      </c>
      <c r="C301" s="188"/>
      <c r="D301" s="188"/>
      <c r="E301" s="189"/>
      <c r="F301" s="55"/>
      <c r="G301" s="163"/>
      <c r="H301" s="89"/>
    </row>
    <row r="302" spans="1:21" s="161" customFormat="1" x14ac:dyDescent="0.2">
      <c r="A302" s="21"/>
      <c r="B302" s="99" t="s">
        <v>12</v>
      </c>
      <c r="C302" s="226">
        <v>10387</v>
      </c>
      <c r="D302" s="226">
        <v>9766</v>
      </c>
      <c r="E302" s="189">
        <v>6.3587958222404239</v>
      </c>
      <c r="F302" s="89">
        <v>29305</v>
      </c>
      <c r="G302" s="155">
        <v>32059</v>
      </c>
      <c r="H302" s="98">
        <v>-8.5904114289279079</v>
      </c>
    </row>
    <row r="303" spans="1:21" s="86" customFormat="1" x14ac:dyDescent="0.2">
      <c r="A303" s="181" t="s">
        <v>46</v>
      </c>
      <c r="B303" s="99" t="s">
        <v>142</v>
      </c>
      <c r="C303" s="89"/>
      <c r="D303" s="89"/>
      <c r="E303" s="98"/>
      <c r="F303" s="89"/>
      <c r="G303" s="155"/>
      <c r="H303" s="89"/>
    </row>
    <row r="304" spans="1:21" s="86" customFormat="1" x14ac:dyDescent="0.2">
      <c r="A304" s="156"/>
      <c r="B304" s="99" t="s">
        <v>12</v>
      </c>
      <c r="C304" s="89">
        <v>34</v>
      </c>
      <c r="D304" s="89">
        <v>4</v>
      </c>
      <c r="E304" s="189">
        <v>750</v>
      </c>
      <c r="F304" s="89">
        <v>38</v>
      </c>
      <c r="G304" s="155">
        <v>33</v>
      </c>
      <c r="H304" s="98">
        <v>15.151515151515156</v>
      </c>
    </row>
    <row r="305" spans="1:8" s="86" customFormat="1" x14ac:dyDescent="0.2">
      <c r="A305" s="181" t="s">
        <v>75</v>
      </c>
      <c r="B305" s="99" t="s">
        <v>141</v>
      </c>
      <c r="C305" s="89"/>
      <c r="D305" s="89"/>
      <c r="E305" s="98"/>
      <c r="F305" s="89"/>
      <c r="G305" s="155"/>
      <c r="H305" s="89"/>
    </row>
    <row r="306" spans="1:8" s="86" customFormat="1" x14ac:dyDescent="0.2">
      <c r="A306" s="156"/>
      <c r="B306" s="99" t="s">
        <v>12</v>
      </c>
      <c r="C306" s="89">
        <v>1391</v>
      </c>
      <c r="D306" s="89">
        <v>1567</v>
      </c>
      <c r="E306" s="189">
        <v>-11.231652839821308</v>
      </c>
      <c r="F306" s="89">
        <v>4120</v>
      </c>
      <c r="G306" s="89">
        <v>5041</v>
      </c>
      <c r="H306" s="189">
        <v>-18.270184487204915</v>
      </c>
    </row>
    <row r="307" spans="1:8" s="86" customFormat="1" x14ac:dyDescent="0.2">
      <c r="A307" s="156"/>
      <c r="B307" s="227"/>
      <c r="C307" s="89"/>
      <c r="D307" s="89"/>
      <c r="E307" s="98"/>
      <c r="F307" s="89"/>
      <c r="G307" s="89"/>
      <c r="H307" s="89"/>
    </row>
    <row r="308" spans="1:8" s="86" customFormat="1" x14ac:dyDescent="0.2">
      <c r="A308" s="153" t="s">
        <v>46</v>
      </c>
      <c r="B308" s="72" t="s">
        <v>139</v>
      </c>
      <c r="C308" s="55"/>
      <c r="D308" s="55"/>
      <c r="E308" s="98"/>
      <c r="F308" s="89"/>
      <c r="G308" s="155"/>
      <c r="H308" s="89"/>
    </row>
    <row r="309" spans="1:8" s="86" customFormat="1" x14ac:dyDescent="0.2">
      <c r="A309" s="156"/>
      <c r="B309" s="92" t="s">
        <v>49</v>
      </c>
      <c r="C309" s="89">
        <v>101</v>
      </c>
      <c r="D309" s="89">
        <v>127</v>
      </c>
      <c r="E309" s="98">
        <v>-20.472440944881896</v>
      </c>
      <c r="F309" s="89">
        <v>304</v>
      </c>
      <c r="G309" s="155">
        <v>400</v>
      </c>
      <c r="H309" s="98">
        <v>-24</v>
      </c>
    </row>
    <row r="310" spans="1:8" s="161" customFormat="1" x14ac:dyDescent="0.2">
      <c r="A310" s="219"/>
      <c r="B310" s="228" t="s">
        <v>12</v>
      </c>
      <c r="C310" s="228">
        <v>4566</v>
      </c>
      <c r="D310" s="228">
        <v>5455</v>
      </c>
      <c r="E310" s="229">
        <v>-16.296975252062325</v>
      </c>
      <c r="F310" s="228">
        <v>15165</v>
      </c>
      <c r="G310" s="230">
        <v>16664</v>
      </c>
      <c r="H310" s="229">
        <v>-8.9954392702832422</v>
      </c>
    </row>
    <row r="311" spans="1:8" s="86" customFormat="1" x14ac:dyDescent="0.2">
      <c r="A311" s="156"/>
      <c r="B311" s="92" t="s">
        <v>25</v>
      </c>
      <c r="C311" s="98">
        <v>45.207920792079207</v>
      </c>
      <c r="D311" s="98">
        <v>42.952755905511808</v>
      </c>
      <c r="E311" s="98">
        <v>5.2503380493869685</v>
      </c>
      <c r="F311" s="98">
        <v>49.88486842105263</v>
      </c>
      <c r="G311" s="157">
        <v>41.66</v>
      </c>
      <c r="H311" s="98">
        <v>19.742843065416793</v>
      </c>
    </row>
    <row r="312" spans="1:8" s="86" customFormat="1" x14ac:dyDescent="0.2">
      <c r="A312" s="156"/>
      <c r="B312" s="92"/>
      <c r="C312" s="98"/>
      <c r="D312" s="98"/>
      <c r="E312" s="98"/>
      <c r="F312" s="98"/>
      <c r="G312" s="157"/>
      <c r="H312" s="98"/>
    </row>
    <row r="313" spans="1:8" s="86" customFormat="1" x14ac:dyDescent="0.2">
      <c r="A313" s="156"/>
      <c r="B313" s="92"/>
      <c r="C313" s="231">
        <v>0</v>
      </c>
      <c r="D313" s="231">
        <v>0</v>
      </c>
      <c r="E313" s="98"/>
      <c r="F313" s="231">
        <v>0</v>
      </c>
      <c r="G313" s="231">
        <v>0</v>
      </c>
      <c r="H313" s="98"/>
    </row>
    <row r="314" spans="1:8" s="86" customFormat="1" x14ac:dyDescent="0.2">
      <c r="A314" s="43" t="s">
        <v>75</v>
      </c>
      <c r="B314" s="51" t="s">
        <v>126</v>
      </c>
      <c r="C314" s="232">
        <v>135626</v>
      </c>
      <c r="D314" s="232">
        <v>94677</v>
      </c>
      <c r="E314" s="218">
        <v>43.251264826726668</v>
      </c>
      <c r="F314" s="233">
        <v>367333</v>
      </c>
      <c r="G314" s="233">
        <v>287400</v>
      </c>
      <c r="H314" s="150">
        <v>27.812456506610999</v>
      </c>
    </row>
    <row r="315" spans="1:8" s="86" customFormat="1" x14ac:dyDescent="0.2">
      <c r="A315" s="69"/>
      <c r="B315" s="56"/>
      <c r="C315" s="215"/>
      <c r="D315" s="234"/>
      <c r="E315" s="235"/>
      <c r="F315" s="72"/>
      <c r="G315" s="72"/>
      <c r="H315" s="236"/>
    </row>
    <row r="316" spans="1:8" s="161" customFormat="1" ht="8.25" x14ac:dyDescent="0.15">
      <c r="A316" s="158"/>
      <c r="B316" s="237"/>
      <c r="C316" s="80">
        <v>1889154</v>
      </c>
      <c r="D316" s="80">
        <v>1765462</v>
      </c>
      <c r="E316" s="60"/>
      <c r="F316" s="80">
        <v>5473653</v>
      </c>
      <c r="G316" s="80">
        <v>5509753</v>
      </c>
      <c r="H316" s="159"/>
    </row>
    <row r="317" spans="1:8" s="241" customFormat="1" ht="15.75" x14ac:dyDescent="0.25">
      <c r="A317" s="238"/>
      <c r="B317" s="239" t="s">
        <v>98</v>
      </c>
      <c r="C317" s="112">
        <v>1889154</v>
      </c>
      <c r="D317" s="112">
        <v>1765462</v>
      </c>
      <c r="E317" s="240">
        <v>7.0062114052865496</v>
      </c>
      <c r="F317" s="113">
        <v>5473653</v>
      </c>
      <c r="G317" s="113">
        <v>5509753</v>
      </c>
      <c r="H317" s="240">
        <v>-0.65520178490760372</v>
      </c>
    </row>
    <row r="318" spans="1:8" s="86" customFormat="1" x14ac:dyDescent="0.2">
      <c r="A318" s="159"/>
      <c r="B318" s="159"/>
      <c r="C318" s="159">
        <v>0</v>
      </c>
      <c r="D318" s="159">
        <v>0</v>
      </c>
      <c r="E318" s="159"/>
      <c r="F318" s="159">
        <v>0</v>
      </c>
      <c r="G318" s="159">
        <v>0</v>
      </c>
      <c r="H318" s="159"/>
    </row>
    <row r="319" spans="1:8" s="86" customFormat="1" ht="15.75" x14ac:dyDescent="0.25">
      <c r="A319" s="89"/>
      <c r="B319" s="55" t="s">
        <v>102</v>
      </c>
      <c r="C319" s="86">
        <v>0</v>
      </c>
      <c r="D319" s="86">
        <v>0</v>
      </c>
      <c r="E319" s="81"/>
      <c r="F319" s="86">
        <v>0</v>
      </c>
      <c r="G319" s="86">
        <v>0</v>
      </c>
      <c r="H319" s="242"/>
    </row>
    <row r="320" spans="1:8" s="86" customFormat="1" x14ac:dyDescent="0.2">
      <c r="A320" s="181"/>
      <c r="B320" s="243"/>
      <c r="D320" s="82"/>
      <c r="E320" s="244"/>
      <c r="F320" s="3"/>
      <c r="G320" s="3"/>
      <c r="H320" s="244"/>
    </row>
    <row r="321" spans="1:21" s="86" customFormat="1" x14ac:dyDescent="0.2">
      <c r="A321" s="181"/>
      <c r="B321" s="243"/>
      <c r="C321" s="78"/>
      <c r="D321" s="78"/>
      <c r="H321" s="244"/>
    </row>
    <row r="322" spans="1:21" s="161" customFormat="1" x14ac:dyDescent="0.2">
      <c r="A322" s="181"/>
      <c r="B322" s="243"/>
      <c r="C322" s="257"/>
      <c r="D322" s="257"/>
      <c r="F322" s="258"/>
      <c r="G322" s="258"/>
    </row>
    <row r="323" spans="1:21" s="86" customFormat="1" x14ac:dyDescent="0.2">
      <c r="C323" s="3"/>
      <c r="D323" s="82"/>
    </row>
    <row r="324" spans="1:21" s="86" customFormat="1" x14ac:dyDescent="0.2">
      <c r="C324" s="3"/>
      <c r="D324" s="82"/>
      <c r="F324" s="83"/>
      <c r="G324" s="15"/>
    </row>
    <row r="325" spans="1:21" s="86" customFormat="1" x14ac:dyDescent="0.2"/>
    <row r="326" spans="1:21" s="86" customFormat="1" x14ac:dyDescent="0.2"/>
    <row r="327" spans="1:21" s="86" customFormat="1" ht="20.25" x14ac:dyDescent="0.3">
      <c r="D327" s="245" t="s">
        <v>116</v>
      </c>
    </row>
    <row r="328" spans="1:21" s="86" customFormat="1" x14ac:dyDescent="0.2">
      <c r="G328" s="246"/>
    </row>
    <row r="329" spans="1:21" s="86" customFormat="1" x14ac:dyDescent="0.2">
      <c r="G329" s="246"/>
    </row>
    <row r="330" spans="1:21" s="86" customFormat="1" x14ac:dyDescent="0.2">
      <c r="G330" s="246"/>
    </row>
    <row r="331" spans="1:21" s="86" customFormat="1" x14ac:dyDescent="0.2">
      <c r="G331" s="246"/>
    </row>
    <row r="332" spans="1:21" s="86" customFormat="1" x14ac:dyDescent="0.2">
      <c r="A332" s="89"/>
      <c r="B332" s="89"/>
      <c r="C332" s="89"/>
      <c r="D332" s="89"/>
      <c r="E332" s="89"/>
      <c r="F332" s="89"/>
      <c r="G332" s="155"/>
      <c r="H332" s="89"/>
    </row>
    <row r="333" spans="1:21" s="193" customFormat="1" ht="12" customHeight="1" x14ac:dyDescent="0.2">
      <c r="A333" s="89"/>
      <c r="B333" s="89"/>
      <c r="C333" s="89"/>
      <c r="D333" s="89"/>
      <c r="E333" s="89"/>
      <c r="F333" s="89"/>
      <c r="G333" s="155"/>
      <c r="H333" s="89"/>
    </row>
    <row r="334" spans="1:21" s="161" customFormat="1" x14ac:dyDescent="0.2">
      <c r="A334" s="89"/>
      <c r="B334" s="89"/>
      <c r="C334" s="89"/>
      <c r="D334" s="89"/>
      <c r="E334" s="89"/>
      <c r="F334" s="89"/>
      <c r="G334" s="155"/>
      <c r="H334" s="89"/>
    </row>
    <row r="335" spans="1:21" s="86" customFormat="1" x14ac:dyDescent="0.2">
      <c r="A335" s="89"/>
      <c r="B335" s="89"/>
      <c r="C335" s="89"/>
      <c r="D335" s="89"/>
      <c r="E335" s="89"/>
      <c r="F335" s="89"/>
      <c r="G335" s="155"/>
      <c r="H335" s="89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</row>
    <row r="336" spans="1:21" s="161" customFormat="1" x14ac:dyDescent="0.2">
      <c r="A336" s="89"/>
      <c r="B336" s="89"/>
      <c r="C336" s="89"/>
      <c r="D336" s="89"/>
      <c r="E336" s="89"/>
      <c r="F336" s="89"/>
      <c r="G336" s="155"/>
      <c r="H336" s="8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</row>
    <row r="337" spans="1:21" s="86" customFormat="1" x14ac:dyDescent="0.2">
      <c r="A337" s="89"/>
      <c r="B337" s="89"/>
      <c r="C337" s="89"/>
      <c r="D337" s="89"/>
      <c r="E337" s="89"/>
      <c r="F337" s="89"/>
      <c r="G337" s="155"/>
      <c r="H337" s="89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</row>
    <row r="338" spans="1:21" s="86" customFormat="1" x14ac:dyDescent="0.2">
      <c r="A338" s="89"/>
      <c r="B338" s="89"/>
      <c r="C338" s="89"/>
      <c r="D338" s="89"/>
      <c r="E338" s="89"/>
      <c r="F338" s="89"/>
      <c r="G338" s="155"/>
      <c r="H338" s="89"/>
    </row>
    <row r="365" spans="1:21" s="86" customFormat="1" x14ac:dyDescent="0.2">
      <c r="A365" s="84"/>
      <c r="B365" s="84"/>
      <c r="C365" s="84"/>
      <c r="D365" s="84"/>
      <c r="E365" s="84"/>
      <c r="F365" s="84"/>
      <c r="G365" s="199"/>
      <c r="H365" s="89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</row>
    <row r="366" spans="1:21" s="86" customFormat="1" x14ac:dyDescent="0.2">
      <c r="A366" s="84"/>
      <c r="B366" s="84"/>
      <c r="C366" s="84"/>
      <c r="D366" s="84"/>
      <c r="E366" s="84"/>
      <c r="F366" s="84"/>
      <c r="G366" s="199"/>
      <c r="H366" s="89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</row>
    <row r="367" spans="1:21" s="86" customFormat="1" x14ac:dyDescent="0.2">
      <c r="A367" s="84"/>
      <c r="B367" s="84"/>
      <c r="C367" s="84"/>
      <c r="D367" s="84"/>
      <c r="E367" s="84"/>
      <c r="F367" s="84"/>
      <c r="G367" s="199"/>
      <c r="H367" s="89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</row>
    <row r="368" spans="1:21" s="86" customFormat="1" x14ac:dyDescent="0.2">
      <c r="A368" s="84"/>
      <c r="B368" s="84"/>
      <c r="C368" s="84"/>
      <c r="D368" s="84"/>
      <c r="E368" s="84"/>
      <c r="F368" s="84"/>
      <c r="G368" s="199"/>
      <c r="H368" s="89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</row>
    <row r="369" spans="1:21" s="86" customFormat="1" x14ac:dyDescent="0.2">
      <c r="A369" s="84"/>
      <c r="B369" s="84"/>
      <c r="C369" s="84"/>
      <c r="D369" s="84"/>
      <c r="E369" s="84"/>
      <c r="F369" s="84"/>
      <c r="G369" s="199"/>
      <c r="H369" s="89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</row>
    <row r="370" spans="1:21" s="86" customFormat="1" x14ac:dyDescent="0.2">
      <c r="A370" s="84"/>
      <c r="B370" s="84"/>
      <c r="C370" s="84"/>
      <c r="D370" s="84"/>
      <c r="E370" s="84"/>
      <c r="F370" s="84"/>
      <c r="G370" s="199"/>
      <c r="H370" s="89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</row>
    <row r="371" spans="1:21" s="86" customFormat="1" x14ac:dyDescent="0.2">
      <c r="A371" s="84"/>
      <c r="B371" s="84"/>
      <c r="C371" s="84"/>
      <c r="D371" s="84"/>
      <c r="E371" s="84"/>
      <c r="F371" s="84"/>
      <c r="G371" s="199"/>
      <c r="H371" s="89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</row>
  </sheetData>
  <mergeCells count="6">
    <mergeCell ref="A1:H1"/>
    <mergeCell ref="A2:H2"/>
    <mergeCell ref="A4:A6"/>
    <mergeCell ref="B4:B6"/>
    <mergeCell ref="C4:D4"/>
    <mergeCell ref="F4:G4"/>
  </mergeCells>
  <printOptions horizontalCentered="1" gridLines="1"/>
  <pageMargins left="0.23" right="7.8740157480315001E-2" top="0.17" bottom="0.18" header="0.17" footer="0.18"/>
  <pageSetup paperSize="9" scale="80" orientation="landscape" r:id="rId1"/>
  <headerFooter alignWithMargins="0">
    <oddHeader>&amp;R&amp;6&amp;F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3"/>
  <sheetViews>
    <sheetView tabSelected="1" workbookViewId="0">
      <selection sqref="A1:XFD1048576"/>
    </sheetView>
  </sheetViews>
  <sheetFormatPr defaultColWidth="7.85546875" defaultRowHeight="12.75" x14ac:dyDescent="0.2"/>
  <cols>
    <col min="1" max="1" width="7" style="84" bestFit="1" customWidth="1"/>
    <col min="2" max="2" width="39.140625" style="84" bestFit="1" customWidth="1"/>
    <col min="3" max="3" width="14.5703125" style="85" customWidth="1"/>
    <col min="4" max="4" width="14.28515625" style="85" customWidth="1"/>
    <col min="5" max="5" width="12.7109375" style="88" customWidth="1"/>
    <col min="6" max="6" width="11.28515625" style="87" customWidth="1"/>
    <col min="7" max="16384" width="7.85546875" style="84"/>
  </cols>
  <sheetData>
    <row r="2" spans="1:12" ht="15.75" x14ac:dyDescent="0.25">
      <c r="A2" s="349" t="s">
        <v>154</v>
      </c>
      <c r="B2" s="349"/>
      <c r="C2" s="349"/>
      <c r="D2" s="349"/>
      <c r="E2" s="349"/>
      <c r="F2" s="349"/>
    </row>
    <row r="3" spans="1:12" ht="13.5" customHeight="1" x14ac:dyDescent="0.2">
      <c r="A3" s="339" t="s">
        <v>208</v>
      </c>
      <c r="B3" s="339"/>
      <c r="C3" s="339"/>
      <c r="D3" s="339"/>
      <c r="E3" s="339"/>
      <c r="F3" s="339"/>
      <c r="G3" s="308"/>
      <c r="H3" s="308"/>
      <c r="I3" s="308"/>
      <c r="J3" s="308"/>
      <c r="K3" s="308"/>
      <c r="L3" s="308"/>
    </row>
    <row r="4" spans="1:12" ht="13.5" thickBot="1" x14ac:dyDescent="0.25">
      <c r="A4" s="74"/>
      <c r="D4" s="86"/>
      <c r="E4" s="16" t="s">
        <v>105</v>
      </c>
    </row>
    <row r="5" spans="1:12" s="17" customFormat="1" x14ac:dyDescent="0.2">
      <c r="A5" s="350" t="s">
        <v>103</v>
      </c>
      <c r="B5" s="340" t="s">
        <v>3</v>
      </c>
      <c r="C5" s="346" t="s">
        <v>207</v>
      </c>
      <c r="D5" s="347"/>
      <c r="E5" s="352" t="s">
        <v>106</v>
      </c>
      <c r="F5" s="353"/>
    </row>
    <row r="6" spans="1:12" s="17" customFormat="1" ht="13.5" thickBot="1" x14ac:dyDescent="0.25">
      <c r="A6" s="351"/>
      <c r="B6" s="342"/>
      <c r="C6" s="18" t="s">
        <v>184</v>
      </c>
      <c r="D6" s="18" t="s">
        <v>176</v>
      </c>
      <c r="E6" s="19" t="s">
        <v>100</v>
      </c>
      <c r="F6" s="20" t="s">
        <v>4</v>
      </c>
    </row>
    <row r="7" spans="1:12" x14ac:dyDescent="0.2">
      <c r="A7" s="21"/>
      <c r="B7" s="22"/>
    </row>
    <row r="8" spans="1:12" s="28" customFormat="1" x14ac:dyDescent="0.2">
      <c r="A8" s="23" t="s">
        <v>119</v>
      </c>
      <c r="B8" s="24" t="s">
        <v>7</v>
      </c>
      <c r="C8" s="25">
        <v>2760853</v>
      </c>
      <c r="D8" s="25">
        <v>2478769</v>
      </c>
      <c r="E8" s="26">
        <v>282084</v>
      </c>
      <c r="F8" s="27">
        <v>11.380003542080772</v>
      </c>
    </row>
    <row r="9" spans="1:12" s="34" customFormat="1" ht="8.25" x14ac:dyDescent="0.15">
      <c r="A9" s="29"/>
      <c r="B9" s="30"/>
      <c r="C9" s="31"/>
      <c r="D9" s="31"/>
      <c r="E9" s="32"/>
      <c r="F9" s="33"/>
    </row>
    <row r="10" spans="1:12" s="28" customFormat="1" x14ac:dyDescent="0.2">
      <c r="A10" s="21"/>
      <c r="B10" s="93" t="s">
        <v>149</v>
      </c>
      <c r="C10" s="90">
        <v>860785</v>
      </c>
      <c r="D10" s="90">
        <v>779293</v>
      </c>
      <c r="E10" s="91">
        <v>81492</v>
      </c>
      <c r="F10" s="87">
        <v>10.457170794553519</v>
      </c>
    </row>
    <row r="11" spans="1:12" s="28" customFormat="1" x14ac:dyDescent="0.2">
      <c r="A11" s="21"/>
      <c r="B11" s="89" t="s">
        <v>28</v>
      </c>
      <c r="C11" s="90">
        <v>701442</v>
      </c>
      <c r="D11" s="90">
        <v>666515</v>
      </c>
      <c r="E11" s="91">
        <v>34927</v>
      </c>
      <c r="F11" s="87">
        <v>5.2402421550902858</v>
      </c>
    </row>
    <row r="12" spans="1:12" s="34" customFormat="1" x14ac:dyDescent="0.2">
      <c r="A12" s="29"/>
      <c r="B12" s="89" t="s">
        <v>35</v>
      </c>
      <c r="C12" s="90">
        <v>651487</v>
      </c>
      <c r="D12" s="90">
        <v>601024</v>
      </c>
      <c r="E12" s="91">
        <v>50463</v>
      </c>
      <c r="F12" s="87">
        <v>8.3961705356192056</v>
      </c>
    </row>
    <row r="13" spans="1:12" s="28" customFormat="1" x14ac:dyDescent="0.2">
      <c r="A13" s="21"/>
      <c r="B13" s="89" t="s">
        <v>38</v>
      </c>
      <c r="C13" s="85">
        <v>204608</v>
      </c>
      <c r="D13" s="85">
        <v>180632</v>
      </c>
      <c r="E13" s="91">
        <v>23976</v>
      </c>
      <c r="F13" s="87">
        <v>13.273395633110411</v>
      </c>
    </row>
    <row r="14" spans="1:12" s="28" customFormat="1" x14ac:dyDescent="0.2">
      <c r="A14" s="21"/>
      <c r="B14" s="89" t="s">
        <v>109</v>
      </c>
      <c r="C14" s="90">
        <v>172604</v>
      </c>
      <c r="D14" s="90">
        <v>148050</v>
      </c>
      <c r="E14" s="91">
        <v>24554</v>
      </c>
      <c r="F14" s="87">
        <v>16.584937521107733</v>
      </c>
    </row>
    <row r="15" spans="1:12" s="28" customFormat="1" x14ac:dyDescent="0.2">
      <c r="A15" s="21"/>
      <c r="B15" s="93" t="s">
        <v>45</v>
      </c>
      <c r="C15" s="90">
        <v>141743</v>
      </c>
      <c r="D15" s="90">
        <v>87484</v>
      </c>
      <c r="E15" s="91">
        <v>54259</v>
      </c>
      <c r="F15" s="87">
        <v>62.021626811759859</v>
      </c>
    </row>
    <row r="16" spans="1:12" s="28" customFormat="1" x14ac:dyDescent="0.2">
      <c r="A16" s="21"/>
      <c r="B16" s="89" t="s">
        <v>40</v>
      </c>
      <c r="C16" s="90">
        <v>28184</v>
      </c>
      <c r="D16" s="90">
        <v>15771</v>
      </c>
      <c r="E16" s="91">
        <v>12413</v>
      </c>
      <c r="F16" s="87">
        <v>78.707754739712129</v>
      </c>
    </row>
    <row r="17" spans="1:6" s="28" customFormat="1" x14ac:dyDescent="0.2">
      <c r="A17" s="21"/>
      <c r="B17" s="56"/>
      <c r="C17" s="25"/>
      <c r="D17" s="25"/>
      <c r="E17" s="26"/>
      <c r="F17" s="27"/>
    </row>
    <row r="18" spans="1:6" s="95" customFormat="1" x14ac:dyDescent="0.2">
      <c r="A18" s="23" t="s">
        <v>127</v>
      </c>
      <c r="B18" s="24" t="s">
        <v>55</v>
      </c>
      <c r="C18" s="25">
        <v>142495</v>
      </c>
      <c r="D18" s="25">
        <v>128690</v>
      </c>
      <c r="E18" s="26">
        <v>13805</v>
      </c>
      <c r="F18" s="27">
        <v>10.727329240811258</v>
      </c>
    </row>
    <row r="19" spans="1:6" s="36" customFormat="1" ht="8.25" x14ac:dyDescent="0.15">
      <c r="A19" s="29"/>
      <c r="B19" s="30"/>
      <c r="C19" s="31"/>
      <c r="D19" s="31"/>
      <c r="E19" s="32"/>
      <c r="F19" s="33"/>
    </row>
    <row r="20" spans="1:6" s="95" customFormat="1" x14ac:dyDescent="0.2">
      <c r="A20" s="21"/>
      <c r="B20" s="89" t="s">
        <v>62</v>
      </c>
      <c r="C20" s="85">
        <v>76261</v>
      </c>
      <c r="D20" s="85">
        <v>70622</v>
      </c>
      <c r="E20" s="91">
        <v>5639</v>
      </c>
      <c r="F20" s="87">
        <v>7.9847639545750582</v>
      </c>
    </row>
    <row r="21" spans="1:6" s="95" customFormat="1" x14ac:dyDescent="0.2">
      <c r="A21" s="21"/>
      <c r="B21" s="89" t="s">
        <v>60</v>
      </c>
      <c r="C21" s="90">
        <v>41986</v>
      </c>
      <c r="D21" s="90">
        <v>37629</v>
      </c>
      <c r="E21" s="91">
        <v>4357</v>
      </c>
      <c r="F21" s="87">
        <v>11.578835472640776</v>
      </c>
    </row>
    <row r="22" spans="1:6" s="95" customFormat="1" x14ac:dyDescent="0.2">
      <c r="A22" s="21"/>
      <c r="B22" s="89" t="s">
        <v>67</v>
      </c>
      <c r="C22" s="90">
        <v>19544</v>
      </c>
      <c r="D22" s="90">
        <v>16577</v>
      </c>
      <c r="E22" s="91">
        <v>2967</v>
      </c>
      <c r="F22" s="87">
        <v>17.898292815346565</v>
      </c>
    </row>
    <row r="23" spans="1:6" s="95" customFormat="1" x14ac:dyDescent="0.2">
      <c r="A23" s="96"/>
      <c r="B23" s="89" t="s">
        <v>66</v>
      </c>
      <c r="C23" s="85">
        <v>4704</v>
      </c>
      <c r="D23" s="85">
        <v>3862</v>
      </c>
      <c r="E23" s="91">
        <v>842</v>
      </c>
      <c r="F23" s="87">
        <v>21.802175038839977</v>
      </c>
    </row>
    <row r="24" spans="1:6" s="95" customFormat="1" x14ac:dyDescent="0.2">
      <c r="A24" s="96"/>
      <c r="B24" s="89" t="s">
        <v>61</v>
      </c>
      <c r="C24" s="90">
        <v>0</v>
      </c>
      <c r="D24" s="90">
        <v>0</v>
      </c>
      <c r="E24" s="91">
        <v>0</v>
      </c>
      <c r="F24" s="87" t="e">
        <v>#DIV/0!</v>
      </c>
    </row>
    <row r="25" spans="1:6" s="95" customFormat="1" x14ac:dyDescent="0.2">
      <c r="A25" s="96"/>
    </row>
    <row r="26" spans="1:6" x14ac:dyDescent="0.2">
      <c r="A26" s="23" t="s">
        <v>128</v>
      </c>
      <c r="B26" s="24" t="s">
        <v>69</v>
      </c>
      <c r="C26" s="25">
        <v>3513</v>
      </c>
      <c r="D26" s="25">
        <v>2335</v>
      </c>
      <c r="E26" s="26">
        <v>1178</v>
      </c>
      <c r="F26" s="27">
        <v>50.449678800856532</v>
      </c>
    </row>
    <row r="27" spans="1:6" s="38" customFormat="1" ht="8.25" x14ac:dyDescent="0.15">
      <c r="A27" s="37"/>
      <c r="C27" s="39"/>
      <c r="D27" s="39"/>
      <c r="E27" s="40"/>
      <c r="F27" s="41"/>
    </row>
    <row r="28" spans="1:6" x14ac:dyDescent="0.2">
      <c r="A28" s="96"/>
      <c r="B28" s="89" t="s">
        <v>150</v>
      </c>
      <c r="C28" s="90">
        <v>3513</v>
      </c>
      <c r="D28" s="90">
        <v>2335</v>
      </c>
      <c r="E28" s="91">
        <v>1178</v>
      </c>
      <c r="F28" s="87">
        <v>50.449678800856532</v>
      </c>
    </row>
    <row r="29" spans="1:6" x14ac:dyDescent="0.2">
      <c r="A29" s="96"/>
    </row>
    <row r="30" spans="1:6" x14ac:dyDescent="0.2">
      <c r="A30" s="23" t="s">
        <v>120</v>
      </c>
      <c r="B30" s="42" t="s">
        <v>117</v>
      </c>
      <c r="C30" s="25">
        <v>148194</v>
      </c>
      <c r="D30" s="25">
        <v>130714</v>
      </c>
      <c r="E30" s="26">
        <v>17480</v>
      </c>
      <c r="F30" s="27">
        <v>13.372706825588693</v>
      </c>
    </row>
    <row r="31" spans="1:6" s="38" customFormat="1" ht="8.25" x14ac:dyDescent="0.15">
      <c r="A31" s="29"/>
    </row>
    <row r="32" spans="1:6" x14ac:dyDescent="0.2">
      <c r="A32" s="21"/>
      <c r="B32" s="89" t="s">
        <v>95</v>
      </c>
      <c r="C32" s="85">
        <v>72296</v>
      </c>
      <c r="D32" s="85">
        <v>66773</v>
      </c>
      <c r="E32" s="91">
        <v>5523</v>
      </c>
      <c r="F32" s="87">
        <v>8.2713072649124655</v>
      </c>
    </row>
    <row r="33" spans="1:6" x14ac:dyDescent="0.2">
      <c r="A33" s="21"/>
      <c r="B33" s="99" t="s">
        <v>118</v>
      </c>
      <c r="C33" s="85">
        <v>47845</v>
      </c>
      <c r="D33" s="85">
        <v>40103</v>
      </c>
      <c r="E33" s="91">
        <v>7742</v>
      </c>
      <c r="F33" s="87">
        <v>19.305288881131091</v>
      </c>
    </row>
    <row r="34" spans="1:6" x14ac:dyDescent="0.2">
      <c r="A34" s="21"/>
      <c r="B34" s="93" t="s">
        <v>73</v>
      </c>
      <c r="C34" s="90">
        <v>28053</v>
      </c>
      <c r="D34" s="90">
        <v>23838</v>
      </c>
      <c r="E34" s="91">
        <v>4215</v>
      </c>
      <c r="F34" s="87">
        <v>17.681852504404731</v>
      </c>
    </row>
    <row r="35" spans="1:6" x14ac:dyDescent="0.2">
      <c r="A35" s="21"/>
      <c r="C35" s="84"/>
      <c r="D35" s="84"/>
      <c r="E35" s="84"/>
      <c r="F35" s="84"/>
    </row>
    <row r="36" spans="1:6" x14ac:dyDescent="0.2">
      <c r="A36" s="43" t="s">
        <v>129</v>
      </c>
      <c r="B36" s="24" t="s">
        <v>80</v>
      </c>
      <c r="C36" s="68">
        <v>145771</v>
      </c>
      <c r="D36" s="68">
        <v>131528</v>
      </c>
      <c r="E36" s="52">
        <v>14243</v>
      </c>
      <c r="F36" s="53">
        <v>10.828872939602221</v>
      </c>
    </row>
    <row r="37" spans="1:6" x14ac:dyDescent="0.2">
      <c r="B37" s="22"/>
      <c r="C37" s="39">
        <v>145771</v>
      </c>
      <c r="D37" s="39">
        <v>131528</v>
      </c>
      <c r="E37" s="64">
        <v>14243</v>
      </c>
      <c r="F37" s="41">
        <v>10.828872939602221</v>
      </c>
    </row>
    <row r="38" spans="1:6" x14ac:dyDescent="0.2">
      <c r="A38" s="23" t="s">
        <v>104</v>
      </c>
      <c r="B38" s="49" t="s">
        <v>47</v>
      </c>
      <c r="C38" s="68">
        <v>145733</v>
      </c>
      <c r="D38" s="68">
        <v>131495</v>
      </c>
      <c r="E38" s="52">
        <v>14238</v>
      </c>
      <c r="F38" s="53">
        <v>10.827788128826185</v>
      </c>
    </row>
    <row r="39" spans="1:6" x14ac:dyDescent="0.2">
      <c r="A39" s="21"/>
      <c r="B39" s="72"/>
      <c r="C39" s="68"/>
      <c r="D39" s="68"/>
      <c r="E39" s="52"/>
      <c r="F39" s="53"/>
    </row>
    <row r="40" spans="1:6" x14ac:dyDescent="0.2">
      <c r="B40" s="99" t="s">
        <v>52</v>
      </c>
      <c r="C40" s="85">
        <v>64206</v>
      </c>
      <c r="D40" s="85">
        <v>53693</v>
      </c>
      <c r="E40" s="91">
        <v>10513</v>
      </c>
      <c r="F40" s="87">
        <v>19.579833497848881</v>
      </c>
    </row>
    <row r="41" spans="1:6" x14ac:dyDescent="0.2">
      <c r="A41" s="21"/>
      <c r="B41" s="89" t="s">
        <v>50</v>
      </c>
      <c r="C41" s="90">
        <v>77551</v>
      </c>
      <c r="D41" s="90">
        <v>75146</v>
      </c>
      <c r="E41" s="91">
        <v>2405</v>
      </c>
      <c r="F41" s="87">
        <v>3.2004364836451771</v>
      </c>
    </row>
    <row r="42" spans="1:6" x14ac:dyDescent="0.2">
      <c r="A42" s="21"/>
      <c r="B42" s="99" t="s">
        <v>53</v>
      </c>
      <c r="C42" s="90">
        <v>3976</v>
      </c>
      <c r="D42" s="90">
        <v>2656</v>
      </c>
      <c r="E42" s="91">
        <v>1320</v>
      </c>
      <c r="F42" s="87">
        <v>49.698795180722897</v>
      </c>
    </row>
    <row r="43" spans="1:6" x14ac:dyDescent="0.2">
      <c r="A43" s="21"/>
      <c r="B43" s="99"/>
      <c r="E43" s="91"/>
    </row>
    <row r="44" spans="1:6" x14ac:dyDescent="0.2">
      <c r="A44" s="23" t="s">
        <v>155</v>
      </c>
      <c r="B44" s="61" t="s">
        <v>142</v>
      </c>
      <c r="C44" s="17">
        <v>38</v>
      </c>
      <c r="D44" s="17">
        <v>33</v>
      </c>
      <c r="E44" s="52">
        <v>5</v>
      </c>
      <c r="F44" s="53">
        <v>15.151515151515156</v>
      </c>
    </row>
    <row r="45" spans="1:6" x14ac:dyDescent="0.2">
      <c r="A45" s="21"/>
      <c r="B45" s="99"/>
      <c r="E45" s="91"/>
    </row>
    <row r="46" spans="1:6" x14ac:dyDescent="0.2">
      <c r="A46" s="43"/>
      <c r="B46" s="51" t="s">
        <v>126</v>
      </c>
      <c r="C46" s="35">
        <v>367333</v>
      </c>
      <c r="D46" s="35">
        <v>287400</v>
      </c>
      <c r="E46" s="52">
        <v>79933</v>
      </c>
      <c r="F46" s="53">
        <v>27.812456506610999</v>
      </c>
    </row>
    <row r="47" spans="1:6" x14ac:dyDescent="0.2">
      <c r="A47" s="21"/>
      <c r="B47" s="22"/>
      <c r="C47" s="17"/>
      <c r="D47" s="17"/>
      <c r="E47" s="52"/>
      <c r="F47" s="53"/>
    </row>
    <row r="48" spans="1:6" x14ac:dyDescent="0.2">
      <c r="A48" s="21"/>
      <c r="B48" s="22"/>
      <c r="C48" s="17"/>
      <c r="D48" s="17"/>
      <c r="E48" s="52"/>
      <c r="F48" s="53"/>
    </row>
    <row r="49" spans="1:6" x14ac:dyDescent="0.2">
      <c r="A49" s="54"/>
      <c r="B49" s="28" t="s">
        <v>107</v>
      </c>
      <c r="C49" s="35">
        <v>3568159</v>
      </c>
      <c r="D49" s="35">
        <v>3159436</v>
      </c>
      <c r="E49" s="52">
        <v>408723</v>
      </c>
      <c r="F49" s="53">
        <v>12.936581085991293</v>
      </c>
    </row>
    <row r="50" spans="1:6" x14ac:dyDescent="0.2">
      <c r="A50" s="54"/>
      <c r="B50" s="28"/>
      <c r="C50" s="39">
        <v>3568159</v>
      </c>
      <c r="D50" s="39">
        <v>3159436</v>
      </c>
      <c r="E50" s="47">
        <v>408723</v>
      </c>
      <c r="F50" s="48">
        <v>12.936581085991293</v>
      </c>
    </row>
    <row r="51" spans="1:6" x14ac:dyDescent="0.2">
      <c r="A51" s="17"/>
      <c r="B51" s="55" t="s">
        <v>102</v>
      </c>
      <c r="C51" s="68"/>
      <c r="D51" s="68"/>
      <c r="E51" s="70"/>
      <c r="F51" s="71"/>
    </row>
    <row r="52" spans="1:6" x14ac:dyDescent="0.2">
      <c r="A52" s="101"/>
      <c r="B52" s="101"/>
      <c r="C52" s="101"/>
      <c r="D52" s="101"/>
      <c r="E52" s="101"/>
      <c r="F52" s="101"/>
    </row>
    <row r="53" spans="1:6" x14ac:dyDescent="0.2">
      <c r="A53" s="101"/>
      <c r="B53" s="101"/>
      <c r="C53" s="101"/>
      <c r="D53" s="101"/>
      <c r="E53" s="101"/>
      <c r="F53" s="101"/>
    </row>
    <row r="54" spans="1:6" x14ac:dyDescent="0.2">
      <c r="A54" s="101"/>
      <c r="B54" s="101"/>
      <c r="C54" s="101"/>
      <c r="D54" s="101"/>
      <c r="E54" s="101"/>
      <c r="F54" s="101"/>
    </row>
    <row r="55" spans="1:6" x14ac:dyDescent="0.2">
      <c r="A55" s="101"/>
      <c r="B55" s="101"/>
      <c r="C55" s="101"/>
      <c r="D55" s="101"/>
      <c r="E55" s="101"/>
      <c r="F55" s="101"/>
    </row>
    <row r="56" spans="1:6" x14ac:dyDescent="0.2">
      <c r="A56" s="101"/>
      <c r="B56" s="101"/>
      <c r="C56" s="101"/>
      <c r="D56" s="101"/>
      <c r="E56" s="101"/>
      <c r="F56" s="101"/>
    </row>
    <row r="57" spans="1:6" x14ac:dyDescent="0.2">
      <c r="A57" s="101"/>
      <c r="B57" s="101"/>
      <c r="C57" s="101"/>
      <c r="D57" s="101"/>
      <c r="E57" s="101"/>
      <c r="F57" s="101"/>
    </row>
    <row r="58" spans="1:6" x14ac:dyDescent="0.2">
      <c r="A58" s="101"/>
      <c r="B58" s="101"/>
      <c r="C58" s="101"/>
      <c r="D58" s="101"/>
      <c r="E58" s="101"/>
      <c r="F58" s="101"/>
    </row>
    <row r="59" spans="1:6" x14ac:dyDescent="0.2">
      <c r="A59" s="101"/>
      <c r="B59" s="101"/>
      <c r="C59" s="101"/>
      <c r="D59" s="101"/>
      <c r="E59" s="101"/>
      <c r="F59" s="101"/>
    </row>
    <row r="60" spans="1:6" x14ac:dyDescent="0.2">
      <c r="A60" s="101"/>
      <c r="B60" s="101"/>
      <c r="C60" s="101"/>
      <c r="D60" s="101"/>
      <c r="E60" s="101"/>
      <c r="F60" s="101"/>
    </row>
    <row r="61" spans="1:6" x14ac:dyDescent="0.2">
      <c r="A61" s="101"/>
      <c r="B61" s="101"/>
      <c r="C61" s="101"/>
      <c r="D61" s="101"/>
      <c r="E61" s="101"/>
      <c r="F61" s="101"/>
    </row>
    <row r="62" spans="1:6" x14ac:dyDescent="0.2">
      <c r="A62" s="101"/>
      <c r="B62" s="101"/>
      <c r="C62" s="101"/>
      <c r="D62" s="101"/>
      <c r="E62" s="101"/>
      <c r="F62" s="101"/>
    </row>
    <row r="63" spans="1:6" x14ac:dyDescent="0.2">
      <c r="A63" s="101"/>
      <c r="B63" s="101"/>
      <c r="C63" s="101"/>
      <c r="D63" s="101"/>
      <c r="E63" s="101"/>
      <c r="F63" s="101"/>
    </row>
    <row r="64" spans="1:6" x14ac:dyDescent="0.2">
      <c r="A64" s="101"/>
      <c r="B64" s="101"/>
      <c r="C64" s="101"/>
      <c r="D64" s="101"/>
      <c r="E64" s="101"/>
      <c r="F64" s="101"/>
    </row>
    <row r="65" spans="1:6" x14ac:dyDescent="0.2">
      <c r="A65" s="101"/>
      <c r="B65" s="101"/>
      <c r="C65" s="101"/>
      <c r="D65" s="101"/>
      <c r="E65" s="101"/>
      <c r="F65" s="101"/>
    </row>
    <row r="66" spans="1:6" x14ac:dyDescent="0.2">
      <c r="C66" s="84"/>
      <c r="D66" s="84"/>
      <c r="E66" s="84"/>
      <c r="F66" s="84"/>
    </row>
    <row r="67" spans="1:6" x14ac:dyDescent="0.2">
      <c r="A67" s="101"/>
      <c r="B67" s="101"/>
      <c r="C67" s="101"/>
      <c r="D67" s="101"/>
      <c r="E67" s="101"/>
      <c r="F67" s="101"/>
    </row>
    <row r="68" spans="1:6" ht="20.25" x14ac:dyDescent="0.3">
      <c r="A68" s="348" t="s">
        <v>124</v>
      </c>
      <c r="B68" s="348"/>
      <c r="C68" s="348"/>
      <c r="D68" s="348"/>
      <c r="E68" s="348"/>
      <c r="F68" s="348"/>
    </row>
    <row r="69" spans="1:6" x14ac:dyDescent="0.2">
      <c r="A69" s="101"/>
      <c r="B69" s="101"/>
      <c r="C69" s="101"/>
      <c r="D69" s="101"/>
      <c r="E69" s="101"/>
      <c r="F69" s="101"/>
    </row>
    <row r="70" spans="1:6" x14ac:dyDescent="0.2">
      <c r="A70" s="101"/>
      <c r="B70" s="101"/>
      <c r="C70" s="101"/>
      <c r="D70" s="101"/>
      <c r="E70" s="101"/>
      <c r="F70" s="101"/>
    </row>
    <row r="71" spans="1:6" x14ac:dyDescent="0.2">
      <c r="A71" s="349" t="s">
        <v>167</v>
      </c>
      <c r="B71" s="349"/>
      <c r="C71" s="349"/>
      <c r="D71" s="349"/>
      <c r="E71" s="349"/>
      <c r="F71" s="349"/>
    </row>
    <row r="72" spans="1:6" s="17" customFormat="1" x14ac:dyDescent="0.2">
      <c r="A72" s="339" t="s">
        <v>208</v>
      </c>
      <c r="B72" s="339"/>
      <c r="C72" s="339"/>
      <c r="D72" s="339"/>
      <c r="E72" s="339"/>
      <c r="F72" s="339"/>
    </row>
    <row r="73" spans="1:6" s="17" customFormat="1" ht="13.5" thickBot="1" x14ac:dyDescent="0.25">
      <c r="A73" s="74"/>
      <c r="B73" s="84"/>
      <c r="C73" s="85"/>
      <c r="D73" s="86"/>
      <c r="E73" s="16" t="s">
        <v>105</v>
      </c>
      <c r="F73" s="87"/>
    </row>
    <row r="74" spans="1:6" s="17" customFormat="1" x14ac:dyDescent="0.2">
      <c r="A74" s="350" t="s">
        <v>103</v>
      </c>
      <c r="B74" s="340" t="s">
        <v>3</v>
      </c>
      <c r="C74" s="346" t="s">
        <v>207</v>
      </c>
      <c r="D74" s="347"/>
      <c r="E74" s="352" t="s">
        <v>148</v>
      </c>
      <c r="F74" s="353"/>
    </row>
    <row r="75" spans="1:6" s="17" customFormat="1" ht="13.5" thickBot="1" x14ac:dyDescent="0.25">
      <c r="A75" s="351"/>
      <c r="B75" s="342"/>
      <c r="C75" s="18" t="s">
        <v>184</v>
      </c>
      <c r="D75" s="18" t="s">
        <v>176</v>
      </c>
      <c r="E75" s="19" t="s">
        <v>100</v>
      </c>
      <c r="F75" s="20" t="s">
        <v>4</v>
      </c>
    </row>
    <row r="76" spans="1:6" s="17" customFormat="1" x14ac:dyDescent="0.2">
      <c r="A76" s="84"/>
      <c r="B76" s="84"/>
      <c r="C76" s="85"/>
      <c r="D76" s="85"/>
      <c r="E76" s="88"/>
      <c r="F76" s="87"/>
    </row>
    <row r="77" spans="1:6" s="17" customFormat="1" x14ac:dyDescent="0.2">
      <c r="A77" s="23" t="s">
        <v>119</v>
      </c>
      <c r="B77" s="24" t="s">
        <v>7</v>
      </c>
      <c r="C77" s="25">
        <v>709005</v>
      </c>
      <c r="D77" s="25">
        <v>892607</v>
      </c>
      <c r="E77" s="26">
        <v>-183602</v>
      </c>
      <c r="F77" s="27">
        <v>-20.5691866633356</v>
      </c>
    </row>
    <row r="78" spans="1:6" s="17" customFormat="1" x14ac:dyDescent="0.2">
      <c r="A78" s="21"/>
      <c r="B78" s="56"/>
      <c r="C78" s="25"/>
      <c r="D78" s="25"/>
      <c r="E78" s="26"/>
      <c r="F78" s="27"/>
    </row>
    <row r="79" spans="1:6" s="17" customFormat="1" x14ac:dyDescent="0.2">
      <c r="A79" s="21"/>
      <c r="B79" s="89" t="s">
        <v>23</v>
      </c>
      <c r="C79" s="90">
        <v>457060</v>
      </c>
      <c r="D79" s="90">
        <v>499390</v>
      </c>
      <c r="E79" s="91">
        <v>-42330</v>
      </c>
      <c r="F79" s="87">
        <v>-8.47634113618615</v>
      </c>
    </row>
    <row r="80" spans="1:6" s="17" customFormat="1" x14ac:dyDescent="0.2">
      <c r="A80" s="21"/>
      <c r="B80" s="92" t="s">
        <v>20</v>
      </c>
      <c r="C80" s="85">
        <v>170475</v>
      </c>
      <c r="D80" s="85">
        <v>297237</v>
      </c>
      <c r="E80" s="91">
        <v>-126762</v>
      </c>
      <c r="F80" s="87">
        <v>-42.646776814461191</v>
      </c>
    </row>
    <row r="81" spans="1:6" s="17" customFormat="1" x14ac:dyDescent="0.2">
      <c r="A81" s="21"/>
      <c r="B81" s="89" t="s">
        <v>43</v>
      </c>
      <c r="C81" s="90">
        <v>75615</v>
      </c>
      <c r="D81" s="90">
        <v>77894</v>
      </c>
      <c r="E81" s="91">
        <v>-2279</v>
      </c>
      <c r="F81" s="87">
        <v>-2.9257709194546493</v>
      </c>
    </row>
    <row r="82" spans="1:6" s="17" customFormat="1" x14ac:dyDescent="0.2">
      <c r="A82" s="21"/>
      <c r="B82" s="93" t="s">
        <v>21</v>
      </c>
      <c r="C82" s="90">
        <v>5584</v>
      </c>
      <c r="D82" s="90">
        <v>7230</v>
      </c>
      <c r="E82" s="91">
        <v>-1646</v>
      </c>
      <c r="F82" s="87">
        <v>-22.766251728907335</v>
      </c>
    </row>
    <row r="83" spans="1:6" s="17" customFormat="1" x14ac:dyDescent="0.2">
      <c r="A83" s="21"/>
      <c r="B83" s="94" t="s">
        <v>10</v>
      </c>
      <c r="C83" s="85">
        <v>271</v>
      </c>
      <c r="D83" s="86">
        <v>10826</v>
      </c>
      <c r="E83" s="91">
        <v>-10555</v>
      </c>
      <c r="F83" s="87">
        <v>-97.496767042305564</v>
      </c>
    </row>
    <row r="84" spans="1:6" s="17" customFormat="1" x14ac:dyDescent="0.2">
      <c r="A84" s="21"/>
      <c r="B84" s="95" t="s">
        <v>15</v>
      </c>
      <c r="C84" s="90">
        <v>0</v>
      </c>
      <c r="D84" s="90">
        <v>30</v>
      </c>
      <c r="E84" s="91">
        <v>-30</v>
      </c>
      <c r="F84" s="87">
        <v>-100</v>
      </c>
    </row>
    <row r="85" spans="1:6" s="17" customFormat="1" x14ac:dyDescent="0.2">
      <c r="A85" s="21"/>
    </row>
    <row r="86" spans="1:6" x14ac:dyDescent="0.2">
      <c r="A86" s="23" t="s">
        <v>127</v>
      </c>
      <c r="B86" s="24" t="s">
        <v>55</v>
      </c>
      <c r="C86" s="25">
        <v>674090</v>
      </c>
      <c r="D86" s="25">
        <v>864036</v>
      </c>
      <c r="E86" s="26">
        <v>-189946</v>
      </c>
      <c r="F86" s="27">
        <v>-21.983574758459142</v>
      </c>
    </row>
    <row r="87" spans="1:6" x14ac:dyDescent="0.2">
      <c r="A87" s="21"/>
      <c r="B87" s="22"/>
      <c r="C87" s="25"/>
      <c r="D87" s="25"/>
      <c r="E87" s="26"/>
      <c r="F87" s="27"/>
    </row>
    <row r="88" spans="1:6" ht="12" customHeight="1" x14ac:dyDescent="0.2">
      <c r="A88" s="96"/>
      <c r="B88" s="89" t="s">
        <v>56</v>
      </c>
      <c r="C88" s="90">
        <v>360197</v>
      </c>
      <c r="D88" s="90">
        <v>470639</v>
      </c>
      <c r="E88" s="91">
        <v>-110442</v>
      </c>
      <c r="F88" s="87">
        <v>-23.466393562794408</v>
      </c>
    </row>
    <row r="89" spans="1:6" ht="12" customHeight="1" x14ac:dyDescent="0.2">
      <c r="A89" s="96"/>
      <c r="B89" s="99" t="s">
        <v>68</v>
      </c>
      <c r="C89" s="85">
        <v>129726</v>
      </c>
      <c r="D89" s="85">
        <v>130796</v>
      </c>
      <c r="E89" s="91">
        <v>-1070</v>
      </c>
      <c r="F89" s="87">
        <v>-0.81806783082051027</v>
      </c>
    </row>
    <row r="90" spans="1:6" ht="12" customHeight="1" x14ac:dyDescent="0.2">
      <c r="A90" s="96"/>
      <c r="B90" s="89" t="s">
        <v>59</v>
      </c>
      <c r="C90" s="90">
        <v>92945</v>
      </c>
      <c r="D90" s="90">
        <v>110524</v>
      </c>
      <c r="E90" s="91">
        <v>-17579</v>
      </c>
      <c r="F90" s="87">
        <v>-15.905142774420042</v>
      </c>
    </row>
    <row r="91" spans="1:6" ht="12" customHeight="1" x14ac:dyDescent="0.2">
      <c r="A91" s="96"/>
      <c r="B91" s="89" t="s">
        <v>145</v>
      </c>
      <c r="C91" s="90">
        <v>78316</v>
      </c>
      <c r="D91" s="90">
        <v>79549</v>
      </c>
      <c r="E91" s="91">
        <v>-1233</v>
      </c>
      <c r="F91" s="87">
        <v>-1.5499880576751366</v>
      </c>
    </row>
    <row r="92" spans="1:6" ht="12" customHeight="1" x14ac:dyDescent="0.2">
      <c r="A92" s="96"/>
      <c r="B92" s="89" t="s">
        <v>96</v>
      </c>
      <c r="C92" s="90">
        <v>8184</v>
      </c>
      <c r="D92" s="90">
        <v>8341</v>
      </c>
      <c r="E92" s="91">
        <v>-157</v>
      </c>
      <c r="F92" s="87">
        <v>-1.8822683131518971</v>
      </c>
    </row>
    <row r="93" spans="1:6" ht="12" customHeight="1" x14ac:dyDescent="0.2">
      <c r="A93" s="96"/>
      <c r="B93" s="89" t="s">
        <v>65</v>
      </c>
      <c r="C93" s="85">
        <v>4695</v>
      </c>
      <c r="D93" s="85">
        <v>10218</v>
      </c>
      <c r="E93" s="91">
        <v>-5523</v>
      </c>
      <c r="F93" s="87">
        <v>-54.051673517322371</v>
      </c>
    </row>
    <row r="94" spans="1:6" ht="12" customHeight="1" x14ac:dyDescent="0.2">
      <c r="A94" s="96"/>
      <c r="B94" s="89" t="s">
        <v>90</v>
      </c>
      <c r="C94" s="85">
        <v>27</v>
      </c>
      <c r="D94" s="85">
        <v>128</v>
      </c>
      <c r="E94" s="91">
        <v>-101</v>
      </c>
      <c r="F94" s="87">
        <v>-78.90625</v>
      </c>
    </row>
    <row r="95" spans="1:6" ht="12" customHeight="1" x14ac:dyDescent="0.2">
      <c r="A95" s="96"/>
      <c r="B95" s="89" t="s">
        <v>64</v>
      </c>
      <c r="C95" s="85">
        <v>0</v>
      </c>
      <c r="D95" s="85">
        <v>42808</v>
      </c>
      <c r="E95" s="91">
        <v>-42808</v>
      </c>
      <c r="F95" s="87">
        <v>-100</v>
      </c>
    </row>
    <row r="96" spans="1:6" ht="12" customHeight="1" x14ac:dyDescent="0.2">
      <c r="A96" s="96"/>
      <c r="B96" s="89" t="s">
        <v>63</v>
      </c>
      <c r="C96" s="85">
        <v>0</v>
      </c>
      <c r="D96" s="85">
        <v>11033</v>
      </c>
      <c r="E96" s="91">
        <v>-11033</v>
      </c>
      <c r="F96" s="87">
        <v>-100</v>
      </c>
    </row>
    <row r="97" spans="1:7" ht="12" customHeight="1" x14ac:dyDescent="0.2">
      <c r="A97" s="96"/>
      <c r="B97" s="89"/>
      <c r="C97" s="90"/>
      <c r="D97" s="90"/>
      <c r="E97" s="91"/>
    </row>
    <row r="98" spans="1:7" s="95" customFormat="1" x14ac:dyDescent="0.2">
      <c r="A98" s="23" t="s">
        <v>128</v>
      </c>
      <c r="B98" s="24" t="s">
        <v>69</v>
      </c>
      <c r="C98" s="25">
        <v>47264</v>
      </c>
      <c r="D98" s="25">
        <v>63320</v>
      </c>
      <c r="E98" s="26">
        <v>-16056</v>
      </c>
      <c r="F98" s="27">
        <v>-25.356917245735943</v>
      </c>
    </row>
    <row r="99" spans="1:7" s="28" customFormat="1" x14ac:dyDescent="0.2">
      <c r="A99" s="96"/>
      <c r="B99" s="102"/>
      <c r="C99" s="90"/>
      <c r="D99" s="90"/>
      <c r="E99" s="91"/>
      <c r="F99" s="87"/>
    </row>
    <row r="100" spans="1:7" s="28" customFormat="1" x14ac:dyDescent="0.2">
      <c r="A100" s="21"/>
      <c r="B100" s="89" t="s">
        <v>83</v>
      </c>
      <c r="C100" s="90">
        <v>46333</v>
      </c>
      <c r="D100" s="90">
        <v>62283</v>
      </c>
      <c r="E100" s="91">
        <v>-15950</v>
      </c>
      <c r="F100" s="87">
        <v>-25.608914149928552</v>
      </c>
    </row>
    <row r="101" spans="1:7" s="28" customFormat="1" x14ac:dyDescent="0.2">
      <c r="A101" s="21"/>
      <c r="B101" s="89" t="s">
        <v>70</v>
      </c>
      <c r="C101" s="90">
        <v>931</v>
      </c>
      <c r="D101" s="90">
        <v>1037</v>
      </c>
      <c r="E101" s="91">
        <v>-106</v>
      </c>
      <c r="F101" s="87">
        <v>-10.221793635486975</v>
      </c>
    </row>
    <row r="102" spans="1:7" s="28" customFormat="1" x14ac:dyDescent="0.2">
      <c r="A102" s="21"/>
    </row>
    <row r="103" spans="1:7" s="28" customFormat="1" x14ac:dyDescent="0.2">
      <c r="A103" s="23" t="s">
        <v>120</v>
      </c>
      <c r="B103" s="42" t="s">
        <v>117</v>
      </c>
      <c r="C103" s="25">
        <v>395510</v>
      </c>
      <c r="D103" s="25">
        <v>424652</v>
      </c>
      <c r="E103" s="26">
        <v>-29142</v>
      </c>
      <c r="F103" s="27">
        <v>-6.8625604024000779</v>
      </c>
      <c r="G103" s="84"/>
    </row>
    <row r="104" spans="1:7" s="28" customFormat="1" x14ac:dyDescent="0.2">
      <c r="A104" s="84"/>
      <c r="B104" s="84"/>
      <c r="C104" s="90"/>
      <c r="D104" s="90"/>
      <c r="E104" s="91"/>
      <c r="F104" s="87"/>
      <c r="G104" s="84"/>
    </row>
    <row r="105" spans="1:7" s="28" customFormat="1" x14ac:dyDescent="0.2">
      <c r="A105" s="84"/>
      <c r="B105" s="89" t="s">
        <v>91</v>
      </c>
      <c r="C105" s="85">
        <v>223677</v>
      </c>
      <c r="D105" s="85">
        <v>242199</v>
      </c>
      <c r="E105" s="97">
        <v>-18522</v>
      </c>
      <c r="F105" s="98">
        <v>-7.647430418787863</v>
      </c>
      <c r="G105" s="84"/>
    </row>
    <row r="106" spans="1:7" s="28" customFormat="1" x14ac:dyDescent="0.2">
      <c r="A106" s="84"/>
      <c r="B106" s="89" t="s">
        <v>81</v>
      </c>
      <c r="C106" s="85">
        <v>66681</v>
      </c>
      <c r="D106" s="85">
        <v>75633</v>
      </c>
      <c r="E106" s="97">
        <v>-8952</v>
      </c>
      <c r="F106" s="98">
        <v>-11.836103288247187</v>
      </c>
      <c r="G106" s="84"/>
    </row>
    <row r="107" spans="1:7" s="28" customFormat="1" x14ac:dyDescent="0.2">
      <c r="A107" s="84"/>
      <c r="B107" s="89" t="s">
        <v>72</v>
      </c>
      <c r="C107" s="90">
        <v>104508</v>
      </c>
      <c r="D107" s="90">
        <v>106050</v>
      </c>
      <c r="E107" s="91">
        <v>-1542</v>
      </c>
      <c r="F107" s="87">
        <v>-1.4540311173974487</v>
      </c>
      <c r="G107" s="84"/>
    </row>
    <row r="108" spans="1:7" s="28" customFormat="1" x14ac:dyDescent="0.2">
      <c r="A108" s="84"/>
      <c r="B108" s="89" t="s">
        <v>94</v>
      </c>
      <c r="C108" s="100">
        <v>644</v>
      </c>
      <c r="D108" s="100">
        <v>770</v>
      </c>
      <c r="E108" s="97">
        <v>-126</v>
      </c>
      <c r="F108" s="98">
        <v>-16.36363636363636</v>
      </c>
      <c r="G108" s="84"/>
    </row>
    <row r="109" spans="1:7" s="28" customFormat="1" x14ac:dyDescent="0.2">
      <c r="A109" s="84"/>
      <c r="B109" s="89" t="s">
        <v>97</v>
      </c>
      <c r="C109" s="85">
        <v>0</v>
      </c>
      <c r="D109" s="85">
        <v>0</v>
      </c>
      <c r="E109" s="97">
        <v>0</v>
      </c>
      <c r="F109" s="98" t="e">
        <v>#DIV/0!</v>
      </c>
      <c r="G109" s="84"/>
    </row>
    <row r="110" spans="1:7" s="28" customFormat="1" x14ac:dyDescent="0.2">
      <c r="A110" s="84"/>
      <c r="G110" s="84"/>
    </row>
    <row r="111" spans="1:7" s="28" customFormat="1" x14ac:dyDescent="0.2">
      <c r="A111" s="43" t="s">
        <v>129</v>
      </c>
      <c r="B111" s="24" t="s">
        <v>80</v>
      </c>
      <c r="C111" s="25">
        <v>79625</v>
      </c>
      <c r="D111" s="25">
        <v>105702</v>
      </c>
      <c r="E111" s="26">
        <v>-26077</v>
      </c>
      <c r="F111" s="27">
        <v>-24.670299521295718</v>
      </c>
      <c r="G111" s="84"/>
    </row>
    <row r="112" spans="1:7" s="34" customFormat="1" ht="8.25" x14ac:dyDescent="0.15">
      <c r="A112" s="57"/>
      <c r="B112" s="30"/>
      <c r="C112" s="58">
        <v>79625</v>
      </c>
      <c r="D112" s="58">
        <v>105702</v>
      </c>
      <c r="E112" s="59">
        <v>-26077</v>
      </c>
      <c r="F112" s="60">
        <v>-24.670299521295718</v>
      </c>
      <c r="G112" s="38"/>
    </row>
    <row r="113" spans="1:7" s="28" customFormat="1" x14ac:dyDescent="0.2">
      <c r="A113" s="69"/>
      <c r="B113" s="56"/>
      <c r="C113" s="90"/>
      <c r="D113" s="90"/>
      <c r="E113" s="97"/>
      <c r="F113" s="98"/>
      <c r="G113" s="84"/>
    </row>
    <row r="114" spans="1:7" s="28" customFormat="1" x14ac:dyDescent="0.2">
      <c r="A114" s="23" t="s">
        <v>104</v>
      </c>
      <c r="B114" s="49" t="s">
        <v>47</v>
      </c>
      <c r="C114" s="44">
        <v>60340</v>
      </c>
      <c r="D114" s="44">
        <v>83997</v>
      </c>
      <c r="E114" s="45">
        <v>-23657</v>
      </c>
      <c r="F114" s="46">
        <v>-28.164101098848775</v>
      </c>
      <c r="G114" s="84"/>
    </row>
    <row r="115" spans="1:7" s="28" customFormat="1" x14ac:dyDescent="0.2">
      <c r="A115" s="69"/>
      <c r="B115" s="56"/>
      <c r="C115" s="58">
        <v>60340</v>
      </c>
      <c r="D115" s="58">
        <v>83997</v>
      </c>
      <c r="E115" s="64">
        <v>-23657</v>
      </c>
      <c r="F115" s="41">
        <v>-28.164101098848775</v>
      </c>
      <c r="G115" s="84"/>
    </row>
    <row r="116" spans="1:7" x14ac:dyDescent="0.2">
      <c r="A116" s="21"/>
      <c r="B116" s="89" t="s">
        <v>48</v>
      </c>
      <c r="C116" s="85">
        <v>31035</v>
      </c>
      <c r="D116" s="85">
        <v>51938</v>
      </c>
      <c r="E116" s="91">
        <v>-20903</v>
      </c>
      <c r="F116" s="87">
        <v>-40.24606261311564</v>
      </c>
    </row>
    <row r="117" spans="1:7" x14ac:dyDescent="0.2">
      <c r="A117" s="21"/>
      <c r="B117" s="99" t="s">
        <v>54</v>
      </c>
      <c r="C117" s="85">
        <v>29305</v>
      </c>
      <c r="D117" s="85">
        <v>32059</v>
      </c>
      <c r="E117" s="91">
        <v>-2754</v>
      </c>
      <c r="F117" s="87">
        <v>-8.5904114289279079</v>
      </c>
    </row>
    <row r="118" spans="1:7" x14ac:dyDescent="0.2">
      <c r="A118" s="21"/>
      <c r="B118" s="22"/>
      <c r="C118" s="68"/>
      <c r="D118" s="68"/>
      <c r="E118" s="70"/>
      <c r="F118" s="71"/>
    </row>
    <row r="119" spans="1:7" x14ac:dyDescent="0.2">
      <c r="A119" s="23" t="s">
        <v>155</v>
      </c>
      <c r="B119" s="61" t="s">
        <v>141</v>
      </c>
      <c r="C119" s="17">
        <v>4120</v>
      </c>
      <c r="D119" s="17">
        <v>5041</v>
      </c>
      <c r="E119" s="52">
        <v>-921</v>
      </c>
      <c r="F119" s="53">
        <v>-18.270184487204915</v>
      </c>
    </row>
    <row r="120" spans="1:7" x14ac:dyDescent="0.2">
      <c r="A120" s="21"/>
      <c r="B120" s="89"/>
      <c r="E120" s="91"/>
    </row>
    <row r="121" spans="1:7" x14ac:dyDescent="0.2">
      <c r="A121" s="23" t="s">
        <v>147</v>
      </c>
      <c r="B121" s="62" t="s">
        <v>82</v>
      </c>
      <c r="C121" s="35">
        <v>15165</v>
      </c>
      <c r="D121" s="35">
        <v>16664</v>
      </c>
      <c r="E121" s="52">
        <v>-1499</v>
      </c>
      <c r="F121" s="53">
        <v>-8.9954392702832422</v>
      </c>
    </row>
    <row r="122" spans="1:7" x14ac:dyDescent="0.2">
      <c r="A122" s="21"/>
      <c r="B122" s="22"/>
      <c r="C122" s="17"/>
      <c r="D122" s="17"/>
      <c r="E122" s="52"/>
      <c r="F122" s="53"/>
    </row>
    <row r="123" spans="1:7" s="38" customFormat="1" ht="8.25" x14ac:dyDescent="0.15">
      <c r="A123" s="63"/>
      <c r="C123" s="58">
        <v>1905494</v>
      </c>
      <c r="D123" s="58">
        <v>2350317</v>
      </c>
      <c r="E123" s="64">
        <v>-444823</v>
      </c>
      <c r="F123" s="41">
        <v>-18.926085289771549</v>
      </c>
      <c r="G123" s="50"/>
    </row>
    <row r="124" spans="1:7" x14ac:dyDescent="0.2">
      <c r="A124" s="65"/>
      <c r="B124" s="28" t="s">
        <v>130</v>
      </c>
      <c r="C124" s="35">
        <v>1905494</v>
      </c>
      <c r="D124" s="35">
        <v>2350317</v>
      </c>
      <c r="E124" s="52">
        <v>-444823</v>
      </c>
      <c r="F124" s="53">
        <v>-18.926085289771549</v>
      </c>
      <c r="G124" s="66"/>
    </row>
    <row r="125" spans="1:7" x14ac:dyDescent="0.2">
      <c r="A125" s="37"/>
      <c r="B125" s="36"/>
      <c r="C125" s="58">
        <v>5473653</v>
      </c>
      <c r="D125" s="58">
        <v>5509753</v>
      </c>
      <c r="E125" s="64">
        <v>-36100</v>
      </c>
      <c r="F125" s="41">
        <v>-0.65520178490760372</v>
      </c>
      <c r="G125" s="38"/>
    </row>
    <row r="126" spans="1:7" ht="15.75" x14ac:dyDescent="0.25">
      <c r="A126" s="54"/>
      <c r="B126" s="28" t="s">
        <v>108</v>
      </c>
      <c r="C126" s="104">
        <v>5473653</v>
      </c>
      <c r="D126" s="104">
        <v>5509753</v>
      </c>
      <c r="E126" s="105">
        <v>-36100</v>
      </c>
      <c r="F126" s="106">
        <v>-0.65520178490760372</v>
      </c>
      <c r="G126" s="17"/>
    </row>
    <row r="127" spans="1:7" s="38" customFormat="1" x14ac:dyDescent="0.2">
      <c r="C127" s="258"/>
      <c r="D127" s="258"/>
      <c r="F127" s="41"/>
    </row>
    <row r="128" spans="1:7" x14ac:dyDescent="0.2">
      <c r="C128" s="260"/>
      <c r="D128" s="261"/>
      <c r="E128" s="84"/>
    </row>
    <row r="129" spans="1:7" x14ac:dyDescent="0.2">
      <c r="B129" s="55" t="s">
        <v>102</v>
      </c>
      <c r="C129" s="262"/>
      <c r="D129" s="262"/>
    </row>
    <row r="130" spans="1:7" x14ac:dyDescent="0.2">
      <c r="B130" s="55"/>
      <c r="C130" s="262"/>
      <c r="D130" s="262"/>
    </row>
    <row r="131" spans="1:7" x14ac:dyDescent="0.2">
      <c r="B131" s="55"/>
      <c r="C131" s="75"/>
      <c r="D131" s="75"/>
    </row>
    <row r="132" spans="1:7" x14ac:dyDescent="0.2">
      <c r="B132" s="55"/>
      <c r="C132" s="3"/>
      <c r="D132" s="3"/>
    </row>
    <row r="133" spans="1:7" ht="15.75" x14ac:dyDescent="0.25">
      <c r="B133" s="55"/>
      <c r="C133" s="259"/>
      <c r="D133" s="259"/>
      <c r="E133" s="258"/>
    </row>
    <row r="134" spans="1:7" x14ac:dyDescent="0.2">
      <c r="B134" s="55"/>
      <c r="C134" s="3"/>
      <c r="D134" s="3"/>
    </row>
    <row r="135" spans="1:7" x14ac:dyDescent="0.2">
      <c r="B135" s="55"/>
      <c r="C135" s="3"/>
      <c r="D135" s="3"/>
    </row>
    <row r="136" spans="1:7" x14ac:dyDescent="0.2">
      <c r="B136" s="55"/>
      <c r="C136" s="3"/>
      <c r="D136" s="3"/>
    </row>
    <row r="137" spans="1:7" ht="20.25" x14ac:dyDescent="0.3">
      <c r="B137" s="348" t="s">
        <v>125</v>
      </c>
      <c r="C137" s="348"/>
      <c r="D137" s="348"/>
      <c r="E137" s="348"/>
      <c r="F137" s="348"/>
      <c r="G137" s="103"/>
    </row>
    <row r="138" spans="1:7" x14ac:dyDescent="0.2">
      <c r="C138" s="68"/>
    </row>
    <row r="139" spans="1:7" s="17" customFormat="1" x14ac:dyDescent="0.2">
      <c r="A139" s="84"/>
      <c r="B139" s="84"/>
      <c r="C139" s="73"/>
      <c r="D139" s="73"/>
      <c r="E139" s="13"/>
      <c r="G139" s="84"/>
    </row>
    <row r="140" spans="1:7" s="66" customFormat="1" x14ac:dyDescent="0.2">
      <c r="A140" s="84"/>
      <c r="B140" s="84"/>
      <c r="C140" s="85"/>
      <c r="D140" s="85"/>
      <c r="E140" s="84"/>
      <c r="F140" s="87"/>
      <c r="G140" s="84"/>
    </row>
    <row r="141" spans="1:7" s="38" customFormat="1" ht="12" customHeight="1" x14ac:dyDescent="0.2">
      <c r="A141" s="84"/>
      <c r="B141" s="84"/>
      <c r="C141" s="68"/>
      <c r="D141" s="35"/>
      <c r="E141" s="88"/>
      <c r="F141" s="87"/>
      <c r="G141" s="84"/>
    </row>
    <row r="142" spans="1:7" s="17" customFormat="1" x14ac:dyDescent="0.2">
      <c r="A142" s="84"/>
      <c r="B142" s="84"/>
      <c r="C142" s="85"/>
      <c r="D142" s="85"/>
      <c r="E142" s="88"/>
      <c r="F142" s="87"/>
      <c r="G142" s="84"/>
    </row>
    <row r="353" spans="5:5" x14ac:dyDescent="0.2">
      <c r="E353" s="84"/>
    </row>
  </sheetData>
  <sortState ref="B20:F25">
    <sortCondition descending="1" ref="C20:C25"/>
  </sortState>
  <mergeCells count="14">
    <mergeCell ref="B137:F137"/>
    <mergeCell ref="A2:F2"/>
    <mergeCell ref="A3:F3"/>
    <mergeCell ref="A5:A6"/>
    <mergeCell ref="B5:B6"/>
    <mergeCell ref="E5:F5"/>
    <mergeCell ref="A68:F68"/>
    <mergeCell ref="A71:F71"/>
    <mergeCell ref="A72:F72"/>
    <mergeCell ref="A74:A75"/>
    <mergeCell ref="B74:B75"/>
    <mergeCell ref="E74:F74"/>
    <mergeCell ref="C5:D5"/>
    <mergeCell ref="C74:D74"/>
  </mergeCells>
  <printOptions horizontalCentered="1" gridLines="1"/>
  <pageMargins left="0.31" right="0.24" top="0.23622047244094499" bottom="0.196850393700787" header="0.23622047244094499" footer="0.196850393700787"/>
  <pageSetup paperSize="9" scale="95" orientation="portrait" r:id="rId1"/>
  <headerFooter alignWithMargins="0">
    <oddHeader>&amp;R&amp;6&amp;F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E11" sqref="E11"/>
    </sheetView>
  </sheetViews>
  <sheetFormatPr defaultColWidth="8" defaultRowHeight="12.75" x14ac:dyDescent="0.2"/>
  <cols>
    <col min="1" max="1" width="52.85546875" style="107" customWidth="1"/>
    <col min="2" max="16384" width="8" style="107"/>
  </cols>
  <sheetData>
    <row r="1" spans="1:6" s="108" customFormat="1" x14ac:dyDescent="0.2">
      <c r="A1" s="107"/>
      <c r="C1" s="249"/>
      <c r="D1" s="249"/>
      <c r="E1" s="249"/>
      <c r="F1" s="249"/>
    </row>
    <row r="2" spans="1:6" s="109" customFormat="1" ht="18.75" x14ac:dyDescent="0.3">
      <c r="A2" s="354" t="s">
        <v>171</v>
      </c>
      <c r="B2" s="354"/>
      <c r="C2" s="354"/>
      <c r="D2" s="354"/>
      <c r="E2" s="248"/>
      <c r="F2" s="248"/>
    </row>
    <row r="3" spans="1:6" s="109" customFormat="1" ht="18.75" x14ac:dyDescent="0.3">
      <c r="A3" s="114"/>
      <c r="C3" s="248"/>
      <c r="D3" s="248"/>
      <c r="E3" s="248"/>
      <c r="F3" s="248"/>
    </row>
    <row r="4" spans="1:6" s="109" customFormat="1" ht="18" customHeight="1" thickBot="1" x14ac:dyDescent="0.35">
      <c r="A4" s="107"/>
      <c r="B4" s="355" t="s">
        <v>173</v>
      </c>
      <c r="C4" s="355"/>
      <c r="D4" s="355"/>
      <c r="E4" s="248"/>
      <c r="F4" s="248"/>
    </row>
    <row r="5" spans="1:6" s="109" customFormat="1" ht="18" customHeight="1" thickBot="1" x14ac:dyDescent="0.3">
      <c r="A5" s="356" t="s">
        <v>134</v>
      </c>
      <c r="B5" s="313" t="s">
        <v>209</v>
      </c>
      <c r="C5" s="358" t="s">
        <v>210</v>
      </c>
      <c r="D5" s="359"/>
      <c r="E5" s="248"/>
      <c r="F5" s="248"/>
    </row>
    <row r="6" spans="1:6" s="109" customFormat="1" ht="22.5" customHeight="1" thickBot="1" x14ac:dyDescent="0.3">
      <c r="A6" s="357"/>
      <c r="B6" s="254" t="s">
        <v>177</v>
      </c>
      <c r="C6" s="255" t="s">
        <v>178</v>
      </c>
      <c r="D6" s="256" t="s">
        <v>179</v>
      </c>
      <c r="E6" s="248"/>
      <c r="F6" s="248"/>
    </row>
    <row r="7" spans="1:6" s="110" customFormat="1" ht="14.25" x14ac:dyDescent="0.2">
      <c r="A7" s="115"/>
      <c r="C7" s="250"/>
      <c r="D7" s="250"/>
      <c r="E7" s="250"/>
      <c r="F7" s="250"/>
    </row>
    <row r="8" spans="1:6" s="109" customFormat="1" ht="18" customHeight="1" x14ac:dyDescent="0.25">
      <c r="A8" s="116" t="s">
        <v>135</v>
      </c>
      <c r="B8" s="117">
        <f>B9</f>
        <v>463</v>
      </c>
      <c r="C8" s="251">
        <f t="shared" ref="C8:D8" si="0">C9</f>
        <v>1225</v>
      </c>
      <c r="D8" s="251">
        <f t="shared" si="0"/>
        <v>1295</v>
      </c>
      <c r="E8" s="248"/>
      <c r="F8" s="248"/>
    </row>
    <row r="9" spans="1:6" s="109" customFormat="1" ht="15.75" x14ac:dyDescent="0.25">
      <c r="A9" s="118"/>
      <c r="B9" s="119">
        <f t="shared" ref="B9:D9" si="1">SUM(B10:B21)</f>
        <v>463</v>
      </c>
      <c r="C9" s="252">
        <f t="shared" si="1"/>
        <v>1225</v>
      </c>
      <c r="D9" s="252">
        <f t="shared" si="1"/>
        <v>1295</v>
      </c>
      <c r="E9" s="248"/>
      <c r="F9" s="248"/>
    </row>
    <row r="10" spans="1:6" s="109" customFormat="1" ht="18" customHeight="1" x14ac:dyDescent="0.25">
      <c r="A10" s="120" t="s">
        <v>174</v>
      </c>
      <c r="B10" s="310">
        <v>0</v>
      </c>
      <c r="C10" s="311">
        <v>0</v>
      </c>
      <c r="D10" s="311">
        <v>0</v>
      </c>
      <c r="E10" s="248"/>
      <c r="F10" s="248"/>
    </row>
    <row r="11" spans="1:6" s="109" customFormat="1" ht="18" customHeight="1" x14ac:dyDescent="0.25">
      <c r="A11" s="121" t="s">
        <v>156</v>
      </c>
      <c r="B11" s="310">
        <v>0</v>
      </c>
      <c r="C11" s="311">
        <v>0</v>
      </c>
      <c r="D11" s="311">
        <v>2</v>
      </c>
      <c r="E11" s="248"/>
      <c r="F11" s="248"/>
    </row>
    <row r="12" spans="1:6" s="109" customFormat="1" ht="18" customHeight="1" x14ac:dyDescent="0.25">
      <c r="A12" s="121" t="s">
        <v>157</v>
      </c>
      <c r="B12" s="310">
        <v>34</v>
      </c>
      <c r="C12" s="311">
        <v>101</v>
      </c>
      <c r="D12" s="311">
        <v>196</v>
      </c>
      <c r="E12" s="248"/>
      <c r="F12" s="248"/>
    </row>
    <row r="13" spans="1:6" s="109" customFormat="1" ht="18" customHeight="1" x14ac:dyDescent="0.25">
      <c r="A13" s="121" t="s">
        <v>158</v>
      </c>
      <c r="B13" s="310">
        <v>33</v>
      </c>
      <c r="C13" s="311">
        <v>82</v>
      </c>
      <c r="D13" s="311">
        <v>121</v>
      </c>
      <c r="E13" s="248"/>
      <c r="F13" s="248"/>
    </row>
    <row r="14" spans="1:6" s="109" customFormat="1" ht="15.75" x14ac:dyDescent="0.25">
      <c r="A14" s="121" t="s">
        <v>159</v>
      </c>
      <c r="B14" s="310">
        <v>7</v>
      </c>
      <c r="C14" s="311">
        <v>30</v>
      </c>
      <c r="D14" s="311">
        <v>40</v>
      </c>
      <c r="E14" s="248"/>
      <c r="F14" s="248"/>
    </row>
    <row r="15" spans="1:6" s="109" customFormat="1" ht="18" customHeight="1" x14ac:dyDescent="0.25">
      <c r="A15" s="121" t="s">
        <v>160</v>
      </c>
      <c r="B15" s="310">
        <v>2</v>
      </c>
      <c r="C15" s="311">
        <v>8</v>
      </c>
      <c r="D15" s="311">
        <v>6</v>
      </c>
      <c r="E15" s="248"/>
      <c r="F15" s="248"/>
    </row>
    <row r="16" spans="1:6" s="109" customFormat="1" ht="18" customHeight="1" x14ac:dyDescent="0.25">
      <c r="A16" s="121" t="s">
        <v>161</v>
      </c>
      <c r="B16" s="310">
        <v>6</v>
      </c>
      <c r="C16" s="311">
        <v>14</v>
      </c>
      <c r="D16" s="311">
        <v>18</v>
      </c>
      <c r="E16" s="248"/>
      <c r="F16" s="248"/>
    </row>
    <row r="17" spans="1:6" s="109" customFormat="1" ht="15.75" x14ac:dyDescent="0.25">
      <c r="A17" s="121" t="s">
        <v>162</v>
      </c>
      <c r="B17" s="310">
        <v>1</v>
      </c>
      <c r="C17" s="311">
        <v>3</v>
      </c>
      <c r="D17" s="311">
        <v>0</v>
      </c>
      <c r="E17" s="248"/>
      <c r="F17" s="248"/>
    </row>
    <row r="18" spans="1:6" s="109" customFormat="1" ht="18" customHeight="1" x14ac:dyDescent="0.25">
      <c r="A18" s="121" t="s">
        <v>163</v>
      </c>
      <c r="B18" s="310">
        <v>158</v>
      </c>
      <c r="C18" s="311">
        <v>444</v>
      </c>
      <c r="D18" s="311">
        <v>315</v>
      </c>
      <c r="E18" s="248"/>
      <c r="F18" s="248"/>
    </row>
    <row r="19" spans="1:6" s="109" customFormat="1" ht="18" customHeight="1" x14ac:dyDescent="0.25">
      <c r="A19" s="121" t="s">
        <v>164</v>
      </c>
      <c r="B19" s="310">
        <v>106</v>
      </c>
      <c r="C19" s="311">
        <v>304</v>
      </c>
      <c r="D19" s="311">
        <v>329</v>
      </c>
      <c r="E19" s="248"/>
      <c r="F19" s="248"/>
    </row>
    <row r="20" spans="1:6" s="110" customFormat="1" ht="15" x14ac:dyDescent="0.25">
      <c r="A20" s="121" t="s">
        <v>165</v>
      </c>
      <c r="B20" s="310">
        <v>1</v>
      </c>
      <c r="C20" s="311">
        <v>2</v>
      </c>
      <c r="D20" s="311">
        <v>4</v>
      </c>
      <c r="E20" s="250"/>
      <c r="F20" s="250"/>
    </row>
    <row r="21" spans="1:6" s="109" customFormat="1" ht="18" customHeight="1" x14ac:dyDescent="0.25">
      <c r="A21" s="121" t="s">
        <v>166</v>
      </c>
      <c r="B21" s="310">
        <v>115</v>
      </c>
      <c r="C21" s="311">
        <v>237</v>
      </c>
      <c r="D21" s="311">
        <v>264</v>
      </c>
      <c r="E21" s="248"/>
      <c r="F21" s="248"/>
    </row>
    <row r="22" spans="1:6" s="110" customFormat="1" x14ac:dyDescent="0.2">
      <c r="A22" s="122"/>
      <c r="C22" s="250"/>
      <c r="D22" s="250"/>
      <c r="E22" s="250"/>
      <c r="F22" s="250"/>
    </row>
    <row r="23" spans="1:6" s="109" customFormat="1" ht="15.75" x14ac:dyDescent="0.25">
      <c r="A23" s="123"/>
      <c r="C23" s="248"/>
      <c r="D23" s="248"/>
      <c r="E23" s="248"/>
      <c r="F23" s="248"/>
    </row>
    <row r="24" spans="1:6" s="111" customFormat="1" ht="11.25" x14ac:dyDescent="0.2">
      <c r="A24" s="124"/>
      <c r="C24" s="253"/>
      <c r="D24" s="253"/>
      <c r="E24" s="253"/>
      <c r="F24" s="253"/>
    </row>
    <row r="25" spans="1:6" s="109" customFormat="1" ht="15.75" x14ac:dyDescent="0.25">
      <c r="A25" s="118" t="s">
        <v>136</v>
      </c>
      <c r="B25" s="125">
        <f>B26</f>
        <v>540</v>
      </c>
      <c r="C25" s="125">
        <f t="shared" ref="C25:D25" si="2">C26</f>
        <v>1764</v>
      </c>
      <c r="D25" s="125">
        <f t="shared" si="2"/>
        <v>2393</v>
      </c>
      <c r="E25" s="248"/>
      <c r="F25" s="248"/>
    </row>
    <row r="26" spans="1:6" s="111" customFormat="1" ht="11.25" x14ac:dyDescent="0.2">
      <c r="A26" s="124"/>
      <c r="B26" s="119">
        <f>SUM(B27:B38)</f>
        <v>540</v>
      </c>
      <c r="C26" s="252">
        <f>SUM(C27:C38)</f>
        <v>1764</v>
      </c>
      <c r="D26" s="252">
        <f>SUM(D27:D38)</f>
        <v>2393</v>
      </c>
      <c r="E26" s="253"/>
      <c r="F26" s="253"/>
    </row>
    <row r="27" spans="1:6" s="109" customFormat="1" ht="15.75" x14ac:dyDescent="0.25">
      <c r="A27" s="121" t="s">
        <v>174</v>
      </c>
      <c r="B27" s="312">
        <v>0</v>
      </c>
      <c r="C27" s="312">
        <v>0</v>
      </c>
      <c r="D27" s="312">
        <v>0</v>
      </c>
      <c r="E27" s="248"/>
      <c r="F27" s="248"/>
    </row>
    <row r="28" spans="1:6" s="109" customFormat="1" ht="15.75" x14ac:dyDescent="0.25">
      <c r="A28" s="121" t="s">
        <v>156</v>
      </c>
      <c r="B28" s="312">
        <v>1</v>
      </c>
      <c r="C28" s="312">
        <v>3</v>
      </c>
      <c r="D28" s="312">
        <v>12</v>
      </c>
      <c r="E28" s="248"/>
      <c r="F28" s="248"/>
    </row>
    <row r="29" spans="1:6" s="109" customFormat="1" ht="15.75" x14ac:dyDescent="0.25">
      <c r="A29" s="121" t="s">
        <v>157</v>
      </c>
      <c r="B29" s="312">
        <v>194</v>
      </c>
      <c r="C29" s="312">
        <v>550</v>
      </c>
      <c r="D29" s="312">
        <v>838</v>
      </c>
      <c r="E29" s="248"/>
      <c r="F29" s="248"/>
    </row>
    <row r="30" spans="1:6" s="109" customFormat="1" ht="15.75" x14ac:dyDescent="0.25">
      <c r="A30" s="121" t="s">
        <v>158</v>
      </c>
      <c r="B30" s="312">
        <v>74</v>
      </c>
      <c r="C30" s="312">
        <v>180</v>
      </c>
      <c r="D30" s="312">
        <v>403</v>
      </c>
      <c r="E30" s="248"/>
      <c r="F30" s="248"/>
    </row>
    <row r="31" spans="1:6" s="109" customFormat="1" ht="15.75" x14ac:dyDescent="0.25">
      <c r="A31" s="121" t="s">
        <v>159</v>
      </c>
      <c r="B31" s="312">
        <v>0</v>
      </c>
      <c r="C31" s="312">
        <v>0</v>
      </c>
      <c r="D31" s="312">
        <v>10</v>
      </c>
      <c r="E31" s="248"/>
      <c r="F31" s="248"/>
    </row>
    <row r="32" spans="1:6" s="109" customFormat="1" ht="15.75" x14ac:dyDescent="0.25">
      <c r="A32" s="121" t="s">
        <v>160</v>
      </c>
      <c r="B32" s="312">
        <v>20</v>
      </c>
      <c r="C32" s="312">
        <v>47</v>
      </c>
      <c r="D32" s="312">
        <v>65</v>
      </c>
      <c r="E32" s="248"/>
      <c r="F32" s="248"/>
    </row>
    <row r="33" spans="1:6" s="109" customFormat="1" ht="15.75" x14ac:dyDescent="0.25">
      <c r="A33" s="121" t="s">
        <v>161</v>
      </c>
      <c r="B33" s="312">
        <v>12</v>
      </c>
      <c r="C33" s="312">
        <v>30</v>
      </c>
      <c r="D33" s="312">
        <v>35</v>
      </c>
      <c r="E33" s="248"/>
      <c r="F33" s="248"/>
    </row>
    <row r="34" spans="1:6" s="109" customFormat="1" ht="15.75" x14ac:dyDescent="0.25">
      <c r="A34" s="121" t="s">
        <v>162</v>
      </c>
      <c r="B34" s="312">
        <v>10</v>
      </c>
      <c r="C34" s="312">
        <v>37</v>
      </c>
      <c r="D34" s="312">
        <v>64</v>
      </c>
      <c r="E34" s="248"/>
      <c r="F34" s="248"/>
    </row>
    <row r="35" spans="1:6" s="109" customFormat="1" ht="15.75" x14ac:dyDescent="0.25">
      <c r="A35" s="121" t="s">
        <v>163</v>
      </c>
      <c r="B35" s="312">
        <v>37</v>
      </c>
      <c r="C35" s="312">
        <v>118</v>
      </c>
      <c r="D35" s="312">
        <v>88</v>
      </c>
      <c r="E35" s="248"/>
      <c r="F35" s="248"/>
    </row>
    <row r="36" spans="1:6" s="109" customFormat="1" ht="15.75" x14ac:dyDescent="0.25">
      <c r="A36" s="121" t="s">
        <v>164</v>
      </c>
      <c r="B36" s="312">
        <v>175</v>
      </c>
      <c r="C36" s="312">
        <v>752</v>
      </c>
      <c r="D36" s="312">
        <v>778</v>
      </c>
      <c r="E36" s="248"/>
      <c r="F36" s="248"/>
    </row>
    <row r="37" spans="1:6" s="109" customFormat="1" ht="15.75" x14ac:dyDescent="0.25">
      <c r="A37" s="121" t="s">
        <v>165</v>
      </c>
      <c r="B37" s="312">
        <v>0</v>
      </c>
      <c r="C37" s="312">
        <v>0</v>
      </c>
      <c r="D37" s="312">
        <v>1</v>
      </c>
      <c r="E37" s="248"/>
      <c r="F37" s="248"/>
    </row>
    <row r="38" spans="1:6" s="109" customFormat="1" ht="15.75" x14ac:dyDescent="0.25">
      <c r="A38" s="121" t="s">
        <v>166</v>
      </c>
      <c r="B38" s="312">
        <v>17</v>
      </c>
      <c r="C38" s="312">
        <v>47</v>
      </c>
      <c r="D38" s="312">
        <v>99</v>
      </c>
      <c r="E38" s="248"/>
      <c r="F38" s="248"/>
    </row>
    <row r="39" spans="1:6" s="108" customFormat="1" ht="15" x14ac:dyDescent="0.25">
      <c r="A39" s="123"/>
      <c r="C39" s="249"/>
      <c r="D39" s="249"/>
      <c r="E39" s="249"/>
      <c r="F39" s="249"/>
    </row>
    <row r="40" spans="1:6" ht="15.75" thickBot="1" x14ac:dyDescent="0.3">
      <c r="A40" s="123"/>
      <c r="B40" s="126"/>
    </row>
    <row r="41" spans="1:6" ht="15.75" thickBot="1" x14ac:dyDescent="0.3">
      <c r="A41" s="127" t="s">
        <v>137</v>
      </c>
      <c r="B41" s="128">
        <f>B8+B25</f>
        <v>1003</v>
      </c>
      <c r="C41" s="129">
        <f t="shared" ref="C41:D41" si="3">C8+C25</f>
        <v>2989</v>
      </c>
      <c r="D41" s="130">
        <f t="shared" si="3"/>
        <v>3688</v>
      </c>
    </row>
    <row r="42" spans="1:6" ht="15" x14ac:dyDescent="0.25">
      <c r="A42" s="123"/>
    </row>
    <row r="43" spans="1:6" ht="15" x14ac:dyDescent="0.25">
      <c r="A43" s="123"/>
    </row>
    <row r="44" spans="1:6" ht="15" x14ac:dyDescent="0.25">
      <c r="A44" s="123"/>
    </row>
    <row r="45" spans="1:6" ht="15" x14ac:dyDescent="0.25">
      <c r="A45" s="123"/>
    </row>
    <row r="46" spans="1:6" ht="15" x14ac:dyDescent="0.25">
      <c r="A46" s="123"/>
    </row>
    <row r="47" spans="1:6" ht="15" x14ac:dyDescent="0.25">
      <c r="A47" s="123"/>
    </row>
    <row r="48" spans="1:6" ht="15" x14ac:dyDescent="0.25">
      <c r="A48" s="123"/>
    </row>
    <row r="49" spans="1:4" ht="15" x14ac:dyDescent="0.25">
      <c r="A49" s="123"/>
    </row>
    <row r="50" spans="1:4" ht="15" x14ac:dyDescent="0.25">
      <c r="A50" s="123"/>
    </row>
    <row r="51" spans="1:4" ht="20.25" x14ac:dyDescent="0.3">
      <c r="A51" s="360" t="s">
        <v>172</v>
      </c>
      <c r="B51" s="360"/>
      <c r="C51" s="360"/>
      <c r="D51" s="360"/>
    </row>
  </sheetData>
  <mergeCells count="5">
    <mergeCell ref="A2:D2"/>
    <mergeCell ref="B4:D4"/>
    <mergeCell ref="A5:A6"/>
    <mergeCell ref="C5:D5"/>
    <mergeCell ref="A51:D51"/>
  </mergeCells>
  <printOptions horizontalCentered="1" gridLines="1"/>
  <pageMargins left="0.51" right="0.17" top="0.2" bottom="0.2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TITLE</vt:lpstr>
      <vt:lpstr>FINAL PR.  </vt:lpstr>
      <vt:lpstr>WORKING ALL FORMULA</vt:lpstr>
      <vt:lpstr>Inc. &amp; Dec. Trend</vt:lpstr>
      <vt:lpstr>SBP</vt:lpstr>
      <vt:lpstr>'Inc. &amp; Dec. Trend'!Print_Titles</vt:lpstr>
      <vt:lpstr>'WORKING ALL FORMULA'!Print_Titles</vt:lpstr>
    </vt:vector>
  </TitlesOfParts>
  <Company>tdap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anwar</dc:creator>
  <cp:lastModifiedBy>kamal</cp:lastModifiedBy>
  <cp:lastPrinted>2020-10-19T05:31:29Z</cp:lastPrinted>
  <dcterms:created xsi:type="dcterms:W3CDTF">2009-03-02T09:37:00Z</dcterms:created>
  <dcterms:modified xsi:type="dcterms:W3CDTF">2020-10-21T09:28:23Z</dcterms:modified>
</cp:coreProperties>
</file>