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240" yWindow="60" windowWidth="11355" windowHeight="5895" tabRatio="772" activeTab="2"/>
  </bookViews>
  <sheets>
    <sheet name="TITLE" sheetId="51" r:id="rId1"/>
    <sheet name="FINAL PR.  " sheetId="76" r:id="rId2"/>
    <sheet name="WORKING ALL FORMULA" sheetId="62" r:id="rId3"/>
    <sheet name="Inc. &amp; Dec. Trend" sheetId="63" r:id="rId4"/>
    <sheet name="SBP" sheetId="71" r:id="rId5"/>
  </sheets>
  <externalReferences>
    <externalReference r:id="rId6"/>
    <externalReference r:id="rId7"/>
  </externalReferences>
  <definedNames>
    <definedName name="_F2" localSheetId="1" hidden="1">{#N/A,#N/A,FALSE,"Output 2"}</definedName>
    <definedName name="_F2" localSheetId="4" hidden="1">{#N/A,#N/A,FALSE,"Output 2"}</definedName>
    <definedName name="_F2" hidden="1">{#N/A,#N/A,FALSE,"Output 2"}</definedName>
    <definedName name="_Fill" localSheetId="1" hidden="1">#REF!</definedName>
    <definedName name="_Fill" localSheetId="4" hidden="1">#REF!</definedName>
    <definedName name="_Fill" hidden="1">#REF!</definedName>
    <definedName name="_Key1" localSheetId="1" hidden="1">'[1]XM-DoTrade'!#REF!</definedName>
    <definedName name="_Key1" localSheetId="4" hidden="1">'[1]XM-DoTrade'!#REF!</definedName>
    <definedName name="_Key1" hidden="1">'[1]XM-DoTrade'!#REF!</definedName>
    <definedName name="_Key2" localSheetId="1" hidden="1">'[1]XM-DoTrade'!#REF!</definedName>
    <definedName name="_Key2" localSheetId="4" hidden="1">'[1]XM-DoTrade'!#REF!</definedName>
    <definedName name="_Key2" hidden="1">'[1]XM-DoTrade'!#REF!</definedName>
    <definedName name="_Order1" hidden="1">255</definedName>
    <definedName name="_sad1" localSheetId="1" hidden="1">{#N/A,#N/A,FALSE,"Output 2"}</definedName>
    <definedName name="_sad1" localSheetId="4" hidden="1">{#N/A,#N/A,FALSE,"Output 2"}</definedName>
    <definedName name="_sad1" hidden="1">{#N/A,#N/A,FALSE,"Output 2"}</definedName>
    <definedName name="_Sort" localSheetId="1" hidden="1">'[1]XM-DoTrade'!#REF!</definedName>
    <definedName name="_Sort" localSheetId="4" hidden="1">'[1]XM-DoTrade'!#REF!</definedName>
    <definedName name="_Sort" hidden="1">'[1]XM-DoTrade'!#REF!</definedName>
    <definedName name="_Sort1" localSheetId="1" hidden="1">'[1]XM-DoTrade'!#REF!</definedName>
    <definedName name="_Sort1" localSheetId="4" hidden="1">'[1]XM-DoTrade'!#REF!</definedName>
    <definedName name="_Sort1" hidden="1">'[1]XM-DoTrade'!#REF!</definedName>
    <definedName name="a" localSheetId="1" hidden="1">{#N/A,#N/A,FALSE,"Output 1"}</definedName>
    <definedName name="a" localSheetId="4" hidden="1">{#N/A,#N/A,FALSE,"Output 1"}</definedName>
    <definedName name="a" hidden="1">{#N/A,#N/A,FALSE,"Output 1"}</definedName>
    <definedName name="aa" localSheetId="1">#REF!</definedName>
    <definedName name="aa">#REF!</definedName>
    <definedName name="ABC" localSheetId="1">#REF!</definedName>
    <definedName name="ABC">#REF!</definedName>
    <definedName name="ABCD" localSheetId="1">#REF!</definedName>
    <definedName name="ABCD">#REF!</definedName>
    <definedName name="currency" localSheetId="1" hidden="1">{#N/A,#N/A,FALSE,"Output 1"}</definedName>
    <definedName name="currency" localSheetId="4" hidden="1">{#N/A,#N/A,FALSE,"Output 1"}</definedName>
    <definedName name="currency" hidden="1">{#N/A,#N/A,FALSE,"Output 1"}</definedName>
    <definedName name="_xlnm.Database" localSheetId="1">#REF!</definedName>
    <definedName name="_xlnm.Database" localSheetId="4">#REF!</definedName>
    <definedName name="_xlnm.Database">#REF!</definedName>
    <definedName name="Database_MI" localSheetId="1">#REF!</definedName>
    <definedName name="Database_MI" localSheetId="4">#REF!</definedName>
    <definedName name="Database_MI">#REF!</definedName>
    <definedName name="DATES" localSheetId="1">#REF!</definedName>
    <definedName name="DATES" localSheetId="4">#REF!</definedName>
    <definedName name="DATES">#REF!</definedName>
    <definedName name="dsd" localSheetId="1" hidden="1">'[1]XM-DoTrade'!#REF!</definedName>
    <definedName name="dsd" localSheetId="4" hidden="1">'[1]XM-DoTrade'!#REF!</definedName>
    <definedName name="dsd" hidden="1">'[1]XM-DoTrade'!#REF!</definedName>
    <definedName name="DUP" localSheetId="1">#REF!</definedName>
    <definedName name="DUP" localSheetId="4">#REF!</definedName>
    <definedName name="DUP">#REF!</definedName>
    <definedName name="gg" localSheetId="1" hidden="1">#REF!</definedName>
    <definedName name="gg" hidden="1">#REF!</definedName>
    <definedName name="gggg" localSheetId="1" hidden="1">'[1]XM-DoTrade'!#REF!</definedName>
    <definedName name="gggg" localSheetId="4" hidden="1">'[1]XM-DoTrade'!#REF!</definedName>
    <definedName name="gggg" hidden="1">'[1]XM-DoTrade'!#REF!</definedName>
    <definedName name="kk" localSheetId="1" hidden="1">#REF!</definedName>
    <definedName name="kk" localSheetId="4" hidden="1">#REF!</definedName>
    <definedName name="kk" hidden="1">#REF!</definedName>
    <definedName name="kll" localSheetId="1" hidden="1">'[1]XM-DoTrade'!#REF!</definedName>
    <definedName name="kll" localSheetId="4" hidden="1">'[1]XM-DoTrade'!#REF!</definedName>
    <definedName name="kll" hidden="1">'[1]XM-DoTrade'!#REF!</definedName>
    <definedName name="lkk" localSheetId="1" hidden="1">#REF!</definedName>
    <definedName name="lkk" localSheetId="4" hidden="1">#REF!</definedName>
    <definedName name="lkk" hidden="1">#REF!</definedName>
    <definedName name="NAMES" localSheetId="1">#REF!</definedName>
    <definedName name="NAMES" localSheetId="4">#REF!</definedName>
    <definedName name="NAMES">#REF!</definedName>
    <definedName name="p">[2]!Adv [2]!Re [2]!Export</definedName>
    <definedName name="petrol" localSheetId="1" hidden="1">{#N/A,#N/A,FALSE,"Output 2"}</definedName>
    <definedName name="petrol" localSheetId="4" hidden="1">{#N/A,#N/A,FALSE,"Output 2"}</definedName>
    <definedName name="petrol" hidden="1">{#N/A,#N/A,FALSE,"Output 2"}</definedName>
    <definedName name="_xlnm.Print_Area" localSheetId="1">#REF!</definedName>
    <definedName name="_xlnm.Print_Area" localSheetId="4">#REF!</definedName>
    <definedName name="_xlnm.Print_Area">#REF!</definedName>
    <definedName name="PRINT_AREA_MI" localSheetId="1">#REF!</definedName>
    <definedName name="PRINT_AREA_MI" localSheetId="4">#REF!</definedName>
    <definedName name="PRINT_AREA_MI">#REF!</definedName>
    <definedName name="_xlnm.Print_Titles" localSheetId="3">'Inc. &amp; Dec. Trend'!$73:$75</definedName>
    <definedName name="_xlnm.Print_Titles" localSheetId="2">'WORKING ALL FORMULA'!$3:$6</definedName>
    <definedName name="rty" localSheetId="1" hidden="1">#REF!</definedName>
    <definedName name="rty" localSheetId="4" hidden="1">#REF!</definedName>
    <definedName name="rty" hidden="1">#REF!</definedName>
    <definedName name="sad" localSheetId="1" hidden="1">{#N/A,#N/A,FALSE,"Output 2"}</definedName>
    <definedName name="sad" localSheetId="4" hidden="1">{#N/A,#N/A,FALSE,"Output 2"}</definedName>
    <definedName name="sad" hidden="1">{#N/A,#N/A,FALSE,"Output 2"}</definedName>
    <definedName name="sbs.til3" localSheetId="1" hidden="1">{#N/A,#N/A,FALSE,"Output 2"}</definedName>
    <definedName name="sbs.til3" localSheetId="4" hidden="1">{#N/A,#N/A,FALSE,"Output 2"}</definedName>
    <definedName name="sbs.til3" hidden="1">{#N/A,#N/A,FALSE,"Output 2"}</definedName>
    <definedName name="sds.tips" localSheetId="1" hidden="1">{#N/A,#N/A,FALSE,"Output 2"}</definedName>
    <definedName name="sds.tips" localSheetId="4" hidden="1">{#N/A,#N/A,FALSE,"Output 2"}</definedName>
    <definedName name="sds.tips" hidden="1">{#N/A,#N/A,FALSE,"Output 2"}</definedName>
    <definedName name="wrn.Output1." localSheetId="1" hidden="1">{#N/A,#N/A,FALSE,"Output 1"}</definedName>
    <definedName name="wrn.Output1." localSheetId="4" hidden="1">{#N/A,#N/A,FALSE,"Output 1"}</definedName>
    <definedName name="wrn.Output1." hidden="1">{#N/A,#N/A,FALSE,"Output 1"}</definedName>
    <definedName name="wrn.OUtput2." localSheetId="1" hidden="1">{#N/A,#N/A,FALSE,"Output 2"}</definedName>
    <definedName name="wrn.OUtput2." localSheetId="4" hidden="1">{#N/A,#N/A,FALSE,"Output 2"}</definedName>
    <definedName name="wrn.OUtput2." hidden="1">{#N/A,#N/A,FALSE,"Output 2"}</definedName>
    <definedName name="xyz" localSheetId="1" hidden="1">{#N/A,#N/A,FALSE,"Output 1"}</definedName>
    <definedName name="xyz" localSheetId="4" hidden="1">{#N/A,#N/A,FALSE,"Output 1"}</definedName>
    <definedName name="xyz" hidden="1">{#N/A,#N/A,FALSE,"Output 1"}</definedName>
  </definedNames>
  <calcPr calcId="152511"/>
</workbook>
</file>

<file path=xl/calcChain.xml><?xml version="1.0" encoding="utf-8"?>
<calcChain xmlns="http://schemas.openxmlformats.org/spreadsheetml/2006/main">
  <c r="F12" i="76" l="1"/>
  <c r="G12" i="76"/>
  <c r="E14" i="76" l="1"/>
  <c r="B14" i="76"/>
  <c r="D14" i="76"/>
  <c r="C14" i="76"/>
  <c r="F11" i="76" l="1"/>
  <c r="G11" i="76" s="1"/>
  <c r="B32" i="76" l="1"/>
  <c r="B22" i="76"/>
  <c r="D22" i="76"/>
  <c r="C32" i="76" l="1"/>
  <c r="F10" i="76" l="1"/>
  <c r="G10" i="76" s="1"/>
  <c r="F9" i="76" l="1"/>
  <c r="G9" i="76" s="1"/>
  <c r="C22" i="76"/>
  <c r="C26" i="71" l="1"/>
  <c r="D33" i="76" l="1"/>
  <c r="F8" i="76"/>
  <c r="G8" i="76" s="1"/>
  <c r="F7" i="76"/>
  <c r="G7" i="76" s="1"/>
  <c r="F6" i="76"/>
  <c r="G6" i="76" s="1"/>
  <c r="C34" i="76" l="1"/>
  <c r="B34" i="76"/>
  <c r="D32" i="76"/>
  <c r="E22" i="76"/>
  <c r="F14" i="76"/>
  <c r="G14" i="76" s="1"/>
  <c r="D34" i="76" l="1"/>
  <c r="D26" i="71" l="1"/>
  <c r="D25" i="71" s="1"/>
  <c r="C25" i="71"/>
  <c r="B26" i="71"/>
  <c r="B25" i="71" s="1"/>
  <c r="D9" i="71"/>
  <c r="D8" i="71" s="1"/>
  <c r="C9" i="71"/>
  <c r="C8" i="71" s="1"/>
  <c r="B9" i="71"/>
  <c r="B8" i="71" s="1"/>
  <c r="B41" i="71" l="1"/>
  <c r="D41" i="71"/>
  <c r="C41" i="71"/>
</calcChain>
</file>

<file path=xl/sharedStrings.xml><?xml version="1.0" encoding="utf-8"?>
<sst xmlns="http://schemas.openxmlformats.org/spreadsheetml/2006/main" count="479" uniqueCount="212">
  <si>
    <t>EXPORT FROM PAKISTAN WITH AVERAGE UNIT PRICE</t>
  </si>
  <si>
    <t>VALUE IN '000' $</t>
  </si>
  <si>
    <t>NO.</t>
  </si>
  <si>
    <t xml:space="preserve">C O M M O D I T I E S </t>
  </si>
  <si>
    <t>JANUARY</t>
  </si>
  <si>
    <t>%</t>
  </si>
  <si>
    <t>EXPORT</t>
  </si>
  <si>
    <t>CHNG.</t>
  </si>
  <si>
    <t>TEXTILE &amp; CLOTHING ETC.</t>
  </si>
  <si>
    <t>a)</t>
  </si>
  <si>
    <t>i)</t>
  </si>
  <si>
    <t>RAW COTTON</t>
  </si>
  <si>
    <t>Qty. M.T.</t>
  </si>
  <si>
    <t>Value</t>
  </si>
  <si>
    <t>A.U.P.  per M.T.</t>
  </si>
  <si>
    <t>ii)</t>
  </si>
  <si>
    <t>COTTON CARDED OR COMBED</t>
  </si>
  <si>
    <t>Qty.000 K.G.</t>
  </si>
  <si>
    <t>A.U.P.  per K.G.</t>
  </si>
  <si>
    <t>iii)</t>
  </si>
  <si>
    <t>YARN</t>
  </si>
  <si>
    <t>COTTON YARN</t>
  </si>
  <si>
    <t>YARN OTHER THAN COTTON YARN</t>
  </si>
  <si>
    <t>iv)</t>
  </si>
  <si>
    <t>COTTON FABRICS</t>
  </si>
  <si>
    <t>Qty. 000 Sq.M</t>
  </si>
  <si>
    <t>A.U.P.  per Sq.M.</t>
  </si>
  <si>
    <t>v)</t>
  </si>
  <si>
    <t>GARMENTS</t>
  </si>
  <si>
    <t>READYMADE GARMENTS</t>
  </si>
  <si>
    <t>Qty. 000 DOZ</t>
  </si>
  <si>
    <t>A.U.P.  PER. DOZ</t>
  </si>
  <si>
    <t>vi)</t>
  </si>
  <si>
    <t xml:space="preserve">MADE-UPS </t>
  </si>
  <si>
    <t>MADE-UPS ( EXCL. TOWELS</t>
  </si>
  <si>
    <t>AND BED WARE )</t>
  </si>
  <si>
    <t>BED WARE</t>
  </si>
  <si>
    <t>Qty. 000 K.G.</t>
  </si>
  <si>
    <t>vii)</t>
  </si>
  <si>
    <t>TOWELS</t>
  </si>
  <si>
    <t>viii)</t>
  </si>
  <si>
    <t>TENTS AND CANVAS</t>
  </si>
  <si>
    <t>Qty.000  K.G.</t>
  </si>
  <si>
    <t>ix)</t>
  </si>
  <si>
    <t>ART SILK &amp; SYNTH TEX.</t>
  </si>
  <si>
    <t>x)</t>
  </si>
  <si>
    <t>OTHERS TEXTILE PROD./ MATERIAL</t>
  </si>
  <si>
    <t>b)</t>
  </si>
  <si>
    <t>LEATHER SECTOR</t>
  </si>
  <si>
    <t>LEATHER</t>
  </si>
  <si>
    <t>Qty.000  Sq.M</t>
  </si>
  <si>
    <t>LEATHER GARMENTS/ MANF</t>
  </si>
  <si>
    <t>LEATHER GARMENTS</t>
  </si>
  <si>
    <t>LEATHER GLOVES</t>
  </si>
  <si>
    <t>LEATHER MANF.N.S.</t>
  </si>
  <si>
    <t>LEATHER FOOTWEAR</t>
  </si>
  <si>
    <t>AGRO FOOD.</t>
  </si>
  <si>
    <t>RICE</t>
  </si>
  <si>
    <t>RICE (Basmati)</t>
  </si>
  <si>
    <t>RICE (Others)</t>
  </si>
  <si>
    <t>FRUITS</t>
  </si>
  <si>
    <t>VEGETABLES</t>
  </si>
  <si>
    <t>LEGUMINOUS VEGETABLES</t>
  </si>
  <si>
    <t>MEAT PREPARATIONS</t>
  </si>
  <si>
    <t>WHEAT</t>
  </si>
  <si>
    <t>SUGAR</t>
  </si>
  <si>
    <t>OIL SEEDS</t>
  </si>
  <si>
    <t>TOBACCO</t>
  </si>
  <si>
    <t>SPICES</t>
  </si>
  <si>
    <t>ALL OTHER FOOD ITEMS</t>
  </si>
  <si>
    <t>MINERAL &amp; METAL.</t>
  </si>
  <si>
    <t>ONYX MANF.</t>
  </si>
  <si>
    <t xml:space="preserve">GEMS </t>
  </si>
  <si>
    <t>SURGICAL INSTRUMENTS</t>
  </si>
  <si>
    <t>CUTLERY</t>
  </si>
  <si>
    <t>ELECTRIC FANS</t>
  </si>
  <si>
    <t>c)</t>
  </si>
  <si>
    <t>OTHER ELECTRICAL MACHINERY</t>
  </si>
  <si>
    <t>d)</t>
  </si>
  <si>
    <t>AUTO PARTS &amp; ACCESSORIES</t>
  </si>
  <si>
    <t>OTHER MACHINERY</t>
  </si>
  <si>
    <t>OTHER SECTORS</t>
  </si>
  <si>
    <t>SPORTS GOODS</t>
  </si>
  <si>
    <t>CARPETS &amp; RUGS '(WOOLLEN)</t>
  </si>
  <si>
    <t>PETROLEUM GROUP</t>
  </si>
  <si>
    <t>a )</t>
  </si>
  <si>
    <t>PETROLEUM CRUDE</t>
  </si>
  <si>
    <t>b )</t>
  </si>
  <si>
    <t>c )</t>
  </si>
  <si>
    <t>d )</t>
  </si>
  <si>
    <t>SOLID FUELS ( COAL )</t>
  </si>
  <si>
    <t>MOLASSES</t>
  </si>
  <si>
    <t>CHEMICAL &amp; ITS PRODUCTS</t>
  </si>
  <si>
    <t>PHARMACEUTICAL PRODUCTS</t>
  </si>
  <si>
    <t>OTHER CHEMICALS</t>
  </si>
  <si>
    <t>FURNITURE</t>
  </si>
  <si>
    <t>CEMENT</t>
  </si>
  <si>
    <t>GUAR &amp; GUAR PRODUCTS</t>
  </si>
  <si>
    <t>HANDICRAFTS</t>
  </si>
  <si>
    <t>TOTAL</t>
  </si>
  <si>
    <t>EXPORT FROM PAKISTAN</t>
  </si>
  <si>
    <t xml:space="preserve"> VALUE IN MILLION $</t>
  </si>
  <si>
    <t>MONTH</t>
  </si>
  <si>
    <t>VALUE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</si>
  <si>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</si>
  <si>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</si>
  <si>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</si>
  <si>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</si>
  <si>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</si>
  <si>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</si>
  <si>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</si>
  <si>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</si>
  <si>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</si>
  <si>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</si>
  <si>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</si>
  <si>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NOTE:</t>
  </si>
  <si>
    <t>Figures  are  PROVISIONAL</t>
  </si>
  <si>
    <t>(  - : 1 : - )</t>
  </si>
  <si>
    <t>S.NO.</t>
  </si>
  <si>
    <t>I )</t>
  </si>
  <si>
    <t>VALUE IN 000 $</t>
  </si>
  <si>
    <t>ACTUAL INC.</t>
  </si>
  <si>
    <t>SUB TOTAL</t>
  </si>
  <si>
    <t>GRAND TOTAL</t>
  </si>
  <si>
    <t>MADE-UPS ( EXCL.TOWELS &amp; BED WARE)</t>
  </si>
  <si>
    <t>( - : 2 : - )</t>
  </si>
  <si>
    <t>( - : 3 : - )</t>
  </si>
  <si>
    <t>( - : 4 : - )</t>
  </si>
  <si>
    <t>i )</t>
  </si>
  <si>
    <t>( - : 5 : - )</t>
  </si>
  <si>
    <t>( - : 6 : - )</t>
  </si>
  <si>
    <t>( - : 7 : - )</t>
  </si>
  <si>
    <t>ENGINEERING GOODS &amp; OTHER MANF. GROUP</t>
  </si>
  <si>
    <t>MACHINERY &amp; TRANSPORT EQUIPMENTS</t>
  </si>
  <si>
    <t>A )</t>
  </si>
  <si>
    <t>D )</t>
  </si>
  <si>
    <t>xi)</t>
  </si>
  <si>
    <t>xii)</t>
  </si>
  <si>
    <t>xiv)</t>
  </si>
  <si>
    <t>(  - : 8 : - )</t>
  </si>
  <si>
    <t>(  - : 9 : - )</t>
  </si>
  <si>
    <t xml:space="preserve">ALL OTHER </t>
  </si>
  <si>
    <t>B )</t>
  </si>
  <si>
    <t>C )</t>
  </si>
  <si>
    <t>E)</t>
  </si>
  <si>
    <t xml:space="preserve">SUB TOTAL </t>
  </si>
  <si>
    <t>JULY-JUNE</t>
  </si>
  <si>
    <t>STATISTICS</t>
  </si>
  <si>
    <t>STATISTICAL SECTION</t>
  </si>
  <si>
    <t>TRADE DEVELOPMENT AUTHORITY OF PAKISTAN</t>
  </si>
  <si>
    <t>ITEM</t>
  </si>
  <si>
    <t>Exports of Services</t>
  </si>
  <si>
    <t>Imports of Services</t>
  </si>
  <si>
    <t>CHANGE OVER EXPORT</t>
  </si>
  <si>
    <t xml:space="preserve">CHANGE </t>
  </si>
  <si>
    <t>EXPORTS</t>
  </si>
  <si>
    <t xml:space="preserve">IMPORTS </t>
  </si>
  <si>
    <t>BALANCE</t>
  </si>
  <si>
    <t>xiii)</t>
  </si>
  <si>
    <t>CARPETS &amp; RUGS MATS</t>
  </si>
  <si>
    <t>FOOTWEAR</t>
  </si>
  <si>
    <t>OTHER FOOTWEAR</t>
  </si>
  <si>
    <t>CANVAS FOOTWEAR</t>
  </si>
  <si>
    <t>FERTILIZER MANUFACTURED</t>
  </si>
  <si>
    <t>PLASTIC MATERIALS</t>
  </si>
  <si>
    <t>FISH &amp; FISH PREPARATIONS</t>
  </si>
  <si>
    <t>f )</t>
  </si>
  <si>
    <t>III)</t>
  </si>
  <si>
    <t>ACTUAL DEC.</t>
  </si>
  <si>
    <t>KNITWEAR ( HOSIERY )</t>
  </si>
  <si>
    <t xml:space="preserve">GEMS &amp; JEWELRY </t>
  </si>
  <si>
    <t xml:space="preserve">JEWELRY </t>
  </si>
  <si>
    <t>PETROLEUM PRODUCTS ( EXCL.TOP NAPHTHA )</t>
  </si>
  <si>
    <t>PETROLEUM TOP NAPHTHA</t>
  </si>
  <si>
    <r>
      <t xml:space="preserve">STATEMENT SHOWING </t>
    </r>
    <r>
      <rPr>
        <b/>
        <u/>
        <sz val="12"/>
        <rFont val="Arial"/>
        <family val="2"/>
      </rPr>
      <t>INCREASING</t>
    </r>
    <r>
      <rPr>
        <b/>
        <sz val="10"/>
        <rFont val="Arial"/>
        <family val="2"/>
      </rPr>
      <t xml:space="preserve"> TREND OF SELECTED COMMODITIES</t>
    </r>
  </si>
  <si>
    <t>II)</t>
  </si>
  <si>
    <t>2 Maintenance and repair services n.i.e.</t>
  </si>
  <si>
    <t>3 Transport</t>
  </si>
  <si>
    <t>4 Travel</t>
  </si>
  <si>
    <t>5 Construction</t>
  </si>
  <si>
    <t>6 Insurance and pension services</t>
  </si>
  <si>
    <t>7 Financial services</t>
  </si>
  <si>
    <t>8 Charges for the use of intellectual property n.i.e.</t>
  </si>
  <si>
    <t>9 Telecommunications, computer, and information services</t>
  </si>
  <si>
    <t>10 Other business services</t>
  </si>
  <si>
    <t>11 Personal, cultural, and recreational services</t>
  </si>
  <si>
    <t>12 Government goods and services n.i.e.</t>
  </si>
  <si>
    <t>STATEMENT SHOWING DECREASING TREND OF SELECTED COMMODITIES</t>
  </si>
  <si>
    <t>TRANSPORT EQUIPMENT</t>
  </si>
  <si>
    <t>e)</t>
  </si>
  <si>
    <t>MACH. SPECIALIZED FOR PARTICULAR INDS.</t>
  </si>
  <si>
    <t>(  - : 10 : - )</t>
  </si>
  <si>
    <t>2016-17</t>
  </si>
  <si>
    <t>2017-18</t>
  </si>
  <si>
    <t>(Million US $ )</t>
  </si>
  <si>
    <t>1 Manufacturing services on physical inputs owned by others</t>
  </si>
  <si>
    <t xml:space="preserve">1) Figures are PROVISIONAL </t>
  </si>
  <si>
    <t>(Due to roundings effects some totals and percentages may not tally).</t>
  </si>
  <si>
    <t>2018-19</t>
  </si>
  <si>
    <t>2019-20</t>
  </si>
  <si>
    <t>2019</t>
  </si>
  <si>
    <t>FY20</t>
  </si>
  <si>
    <r>
      <t>FY20</t>
    </r>
    <r>
      <rPr>
        <b/>
        <vertAlign val="superscript"/>
        <sz val="11"/>
        <color indexed="8"/>
        <rFont val="Calibri"/>
        <family val="2"/>
      </rPr>
      <t>P</t>
    </r>
  </si>
  <si>
    <t>FY19</t>
  </si>
  <si>
    <t xml:space="preserve">EXPORTS AND IMPORTS OF SERVICES </t>
  </si>
  <si>
    <t>TOTAL EXPORT AND IMPORT OF SERVICES</t>
  </si>
  <si>
    <t>2020</t>
  </si>
  <si>
    <t>DURING  JULY-JANUARY 2019-20</t>
  </si>
  <si>
    <t>JULY-JANUARY</t>
  </si>
  <si>
    <t>DURING JULY - JANUARY 2019-20</t>
  </si>
  <si>
    <t>Jan.P</t>
  </si>
  <si>
    <t>July-January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</si>
</sst>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0;[Red]0.00"/>
    <numFmt numFmtId="168" formatCode="#,##0;\-#,##0;&quot;-&quot;"/>
    <numFmt numFmtId="169" formatCode="mm/dd/yy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MS Serif"/>
      <family val="1"/>
    </font>
    <font>
      <b/>
      <sz val="12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36"/>
      <name val="Arial"/>
      <family val="2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b/>
      <sz val="16"/>
      <name val="Times New Roman"/>
      <family val="1"/>
    </font>
    <font>
      <b/>
      <u/>
      <sz val="10"/>
      <name val="Arial"/>
      <family val="2"/>
    </font>
    <font>
      <b/>
      <sz val="14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b/>
      <sz val="9"/>
      <color indexed="12"/>
      <name val="Arial"/>
      <family val="2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u/>
      <sz val="6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i/>
      <sz val="6"/>
      <name val="Arial"/>
      <family val="2"/>
    </font>
    <font>
      <sz val="10"/>
      <color indexed="10"/>
      <name val="Arial"/>
      <family val="2"/>
    </font>
    <font>
      <b/>
      <sz val="18"/>
      <name val="Times New Roman"/>
      <family val="1"/>
    </font>
    <font>
      <sz val="14"/>
      <name val="Times New Roman"/>
      <family val="1"/>
    </font>
    <font>
      <b/>
      <vertAlign val="superscript"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20" fillId="0" borderId="0"/>
    <xf numFmtId="0" fontId="14" fillId="23" borderId="7" applyNumberFormat="0" applyFont="0" applyAlignment="0" applyProtection="0"/>
    <xf numFmtId="0" fontId="29" fillId="20" borderId="8" applyNumberFormat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43" fillId="0" borderId="0"/>
    <xf numFmtId="0" fontId="54" fillId="0" borderId="0" applyNumberFormat="0" applyFill="0" applyBorder="0" applyAlignment="0" applyProtection="0"/>
    <xf numFmtId="168" fontId="55" fillId="0" borderId="0" applyFill="0" applyBorder="0" applyAlignment="0"/>
    <xf numFmtId="0" fontId="56" fillId="27" borderId="0" applyFill="0" applyBorder="0"/>
    <xf numFmtId="0" fontId="38" fillId="0" borderId="0" applyNumberFormat="0" applyAlignment="0">
      <alignment horizontal="left"/>
    </xf>
    <xf numFmtId="0" fontId="57" fillId="27" borderId="0"/>
    <xf numFmtId="0" fontId="58" fillId="0" borderId="0" applyNumberFormat="0" applyAlignment="0">
      <alignment horizontal="left"/>
    </xf>
    <xf numFmtId="0" fontId="59" fillId="0" borderId="0" applyFill="0" applyAlignment="0"/>
    <xf numFmtId="38" fontId="60" fillId="27" borderId="0" applyNumberFormat="0" applyBorder="0" applyAlignment="0" applyProtection="0"/>
    <xf numFmtId="0" fontId="39" fillId="0" borderId="17" applyNumberFormat="0" applyAlignment="0" applyProtection="0">
      <alignment horizontal="left" vertical="center"/>
    </xf>
    <xf numFmtId="0" fontId="39" fillId="0" borderId="28">
      <alignment horizontal="left" vertical="center"/>
    </xf>
    <xf numFmtId="10" fontId="60" fillId="28" borderId="20" applyNumberFormat="0" applyBorder="0" applyAlignment="0" applyProtection="0"/>
    <xf numFmtId="0" fontId="43" fillId="0" borderId="0"/>
    <xf numFmtId="0" fontId="61" fillId="0" borderId="0">
      <alignment wrapText="1"/>
    </xf>
    <xf numFmtId="10" fontId="43" fillId="0" borderId="0" applyFont="0" applyFill="0" applyBorder="0" applyAlignment="0" applyProtection="0"/>
    <xf numFmtId="169" fontId="62" fillId="0" borderId="0" applyNumberFormat="0" applyFill="0" applyBorder="0" applyAlignment="0" applyProtection="0">
      <alignment horizontal="left"/>
    </xf>
    <xf numFmtId="40" fontId="63" fillId="0" borderId="0" applyBorder="0">
      <alignment horizontal="right"/>
    </xf>
    <xf numFmtId="0" fontId="64" fillId="27" borderId="0" applyFont="0" applyFill="0">
      <alignment horizontal="center"/>
    </xf>
    <xf numFmtId="43" fontId="43" fillId="0" borderId="0" applyFont="0" applyFill="0" applyBorder="0" applyAlignment="0" applyProtection="0"/>
    <xf numFmtId="0" fontId="46" fillId="0" borderId="0"/>
    <xf numFmtId="0" fontId="13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4" fillId="0" borderId="0" applyFont="0" applyFill="0" applyBorder="0" applyAlignment="0" applyProtection="0"/>
    <xf numFmtId="0" fontId="17" fillId="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6" fillId="0" borderId="0"/>
    <xf numFmtId="0" fontId="5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38" fontId="42" fillId="27" borderId="0" applyNumberFormat="0" applyBorder="0" applyAlignment="0" applyProtection="0"/>
    <xf numFmtId="10" fontId="42" fillId="28" borderId="20" applyNumberFormat="0" applyBorder="0" applyAlignment="0" applyProtection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0" fillId="0" borderId="0" xfId="0" applyBorder="1"/>
    <xf numFmtId="164" fontId="36" fillId="0" borderId="0" xfId="28" applyNumberFormat="1" applyFont="1" applyBorder="1" applyAlignment="1"/>
    <xf numFmtId="164" fontId="36" fillId="0" borderId="0" xfId="28" applyNumberFormat="1" applyFont="1" applyProtection="1"/>
    <xf numFmtId="0" fontId="0" fillId="0" borderId="1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7" fillId="0" borderId="0" xfId="0" applyFont="1" applyAlignment="1"/>
    <xf numFmtId="0" fontId="0" fillId="0" borderId="25" xfId="0" applyBorder="1"/>
    <xf numFmtId="0" fontId="0" fillId="0" borderId="13" xfId="0" applyBorder="1"/>
    <xf numFmtId="164" fontId="36" fillId="0" borderId="0" xfId="28" applyNumberFormat="1" applyFont="1" applyAlignment="1" applyProtection="1">
      <alignment horizontal="center"/>
    </xf>
    <xf numFmtId="164" fontId="36" fillId="24" borderId="0" xfId="28" applyNumberFormat="1" applyFont="1" applyFill="1" applyBorder="1"/>
    <xf numFmtId="3" fontId="36" fillId="0" borderId="0" xfId="28" applyNumberFormat="1" applyFont="1" applyProtection="1"/>
    <xf numFmtId="38" fontId="36" fillId="0" borderId="0" xfId="31" applyNumberFormat="1" applyFont="1" applyProtection="1">
      <protection locked="0"/>
    </xf>
    <xf numFmtId="38" fontId="36" fillId="0" borderId="0" xfId="30" applyNumberFormat="1" applyFont="1" applyProtection="1">
      <protection locked="0"/>
    </xf>
    <xf numFmtId="38" fontId="36" fillId="0" borderId="14" xfId="30" applyNumberFormat="1" applyFont="1" applyFill="1" applyBorder="1" applyAlignment="1" applyProtection="1">
      <alignment horizontal="center"/>
      <protection locked="0"/>
    </xf>
    <xf numFmtId="38" fontId="36" fillId="0" borderId="10" xfId="31" applyNumberFormat="1" applyFont="1" applyBorder="1" applyAlignment="1" applyProtection="1">
      <alignment horizontal="center"/>
      <protection locked="0"/>
    </xf>
    <xf numFmtId="40" fontId="36" fillId="0" borderId="13" xfId="30" applyNumberFormat="1" applyFont="1" applyBorder="1" applyAlignment="1" applyProtection="1">
      <alignment horizontal="center"/>
      <protection locked="0"/>
    </xf>
    <xf numFmtId="38" fontId="36" fillId="0" borderId="0" xfId="30" applyNumberFormat="1" applyFont="1" applyFill="1" applyBorder="1" applyAlignment="1" applyProtection="1">
      <alignment horizontal="center"/>
      <protection locked="0"/>
    </xf>
    <xf numFmtId="38" fontId="36" fillId="0" borderId="0" xfId="30" applyNumberFormat="1" applyFont="1" applyFill="1" applyBorder="1" applyAlignment="1" applyProtection="1">
      <protection locked="0"/>
    </xf>
    <xf numFmtId="38" fontId="36" fillId="24" borderId="0" xfId="30" applyNumberFormat="1" applyFont="1" applyFill="1" applyBorder="1" applyAlignment="1" applyProtection="1">
      <alignment horizontal="center"/>
      <protection locked="0"/>
    </xf>
    <xf numFmtId="38" fontId="52" fillId="24" borderId="0" xfId="30" applyNumberFormat="1" applyFont="1" applyFill="1" applyBorder="1" applyAlignment="1" applyProtection="1">
      <protection locked="0"/>
    </xf>
    <xf numFmtId="38" fontId="52" fillId="0" borderId="0" xfId="30" applyNumberFormat="1" applyFont="1" applyFill="1" applyProtection="1"/>
    <xf numFmtId="38" fontId="52" fillId="0" borderId="0" xfId="31" applyNumberFormat="1" applyFont="1" applyProtection="1"/>
    <xf numFmtId="40" fontId="52" fillId="0" borderId="0" xfId="30" applyNumberFormat="1" applyFont="1" applyProtection="1">
      <protection locked="0"/>
    </xf>
    <xf numFmtId="38" fontId="36" fillId="0" borderId="0" xfId="30" applyNumberFormat="1" applyFont="1" applyProtection="1"/>
    <xf numFmtId="38" fontId="67" fillId="0" borderId="0" xfId="30" applyNumberFormat="1" applyFont="1" applyFill="1" applyBorder="1" applyAlignment="1" applyProtection="1">
      <alignment horizontal="center"/>
      <protection locked="0"/>
    </xf>
    <xf numFmtId="38" fontId="68" fillId="0" borderId="0" xfId="30" applyNumberFormat="1" applyFont="1" applyFill="1" applyBorder="1" applyAlignment="1" applyProtection="1">
      <protection locked="0"/>
    </xf>
    <xf numFmtId="38" fontId="68" fillId="0" borderId="0" xfId="30" applyNumberFormat="1" applyFont="1" applyFill="1" applyProtection="1"/>
    <xf numFmtId="38" fontId="68" fillId="0" borderId="0" xfId="31" applyNumberFormat="1" applyFont="1" applyProtection="1"/>
    <xf numFmtId="40" fontId="68" fillId="0" borderId="0" xfId="30" applyNumberFormat="1" applyFont="1" applyProtection="1">
      <protection locked="0"/>
    </xf>
    <xf numFmtId="38" fontId="67" fillId="0" borderId="0" xfId="30" applyNumberFormat="1" applyFont="1" applyProtection="1"/>
    <xf numFmtId="38" fontId="36" fillId="0" borderId="0" xfId="30" applyNumberFormat="1" applyFont="1" applyFill="1" applyProtection="1"/>
    <xf numFmtId="38" fontId="41" fillId="0" borderId="0" xfId="30" applyNumberFormat="1" applyFont="1" applyProtection="1"/>
    <xf numFmtId="38" fontId="41" fillId="0" borderId="0" xfId="30" applyNumberFormat="1" applyFont="1" applyAlignment="1" applyProtection="1">
      <alignment horizontal="center"/>
    </xf>
    <xf numFmtId="38" fontId="41" fillId="0" borderId="0" xfId="30" applyNumberFormat="1" applyFont="1" applyProtection="1">
      <protection locked="0"/>
    </xf>
    <xf numFmtId="38" fontId="41" fillId="0" borderId="0" xfId="30" applyNumberFormat="1" applyFont="1" applyFill="1" applyProtection="1">
      <protection locked="0"/>
    </xf>
    <xf numFmtId="38" fontId="41" fillId="0" borderId="0" xfId="31" applyNumberFormat="1" applyFont="1" applyProtection="1">
      <protection locked="0"/>
    </xf>
    <xf numFmtId="40" fontId="41" fillId="0" borderId="0" xfId="30" applyNumberFormat="1" applyFont="1" applyProtection="1">
      <protection locked="0"/>
    </xf>
    <xf numFmtId="38" fontId="69" fillId="24" borderId="0" xfId="30" applyNumberFormat="1" applyFont="1" applyFill="1" applyBorder="1" applyAlignment="1" applyProtection="1">
      <protection locked="0"/>
    </xf>
    <xf numFmtId="38" fontId="52" fillId="24" borderId="0" xfId="30" applyNumberFormat="1" applyFont="1" applyFill="1" applyBorder="1" applyAlignment="1" applyProtection="1">
      <alignment horizontal="center"/>
      <protection locked="0"/>
    </xf>
    <xf numFmtId="38" fontId="52" fillId="0" borderId="0" xfId="30" applyNumberFormat="1" applyFont="1" applyFill="1" applyProtection="1">
      <protection locked="0"/>
    </xf>
    <xf numFmtId="38" fontId="52" fillId="0" borderId="0" xfId="31" applyNumberFormat="1" applyFont="1" applyFill="1" applyProtection="1"/>
    <xf numFmtId="40" fontId="52" fillId="0" borderId="0" xfId="30" applyNumberFormat="1" applyFont="1" applyFill="1" applyProtection="1">
      <protection locked="0"/>
    </xf>
    <xf numFmtId="38" fontId="41" fillId="0" borderId="0" xfId="31" applyNumberFormat="1" applyFont="1" applyFill="1" applyProtection="1"/>
    <xf numFmtId="40" fontId="41" fillId="0" borderId="0" xfId="30" applyNumberFormat="1" applyFont="1" applyFill="1" applyProtection="1">
      <protection locked="0"/>
    </xf>
    <xf numFmtId="38" fontId="52" fillId="24" borderId="0" xfId="30" applyNumberFormat="1" applyFont="1" applyFill="1" applyBorder="1" applyProtection="1">
      <protection locked="0"/>
    </xf>
    <xf numFmtId="38" fontId="67" fillId="0" borderId="0" xfId="30" applyNumberFormat="1" applyFont="1" applyProtection="1">
      <protection locked="0"/>
    </xf>
    <xf numFmtId="38" fontId="52" fillId="24" borderId="20" xfId="30" applyNumberFormat="1" applyFont="1" applyFill="1" applyBorder="1" applyAlignment="1" applyProtection="1">
      <protection locked="0"/>
    </xf>
    <xf numFmtId="38" fontId="36" fillId="0" borderId="0" xfId="31" applyNumberFormat="1" applyFont="1" applyProtection="1"/>
    <xf numFmtId="40" fontId="36" fillId="0" borderId="0" xfId="30" applyNumberFormat="1" applyFont="1" applyProtection="1">
      <protection locked="0"/>
    </xf>
    <xf numFmtId="38" fontId="36" fillId="0" borderId="0" xfId="30" applyNumberFormat="1" applyFont="1" applyAlignment="1" applyProtection="1">
      <alignment horizontal="center"/>
    </xf>
    <xf numFmtId="38" fontId="36" fillId="0" borderId="0" xfId="30" applyNumberFormat="1" applyFont="1" applyBorder="1" applyProtection="1">
      <protection locked="0"/>
    </xf>
    <xf numFmtId="38" fontId="52" fillId="0" borderId="0" xfId="30" applyNumberFormat="1" applyFont="1" applyFill="1" applyBorder="1" applyAlignment="1" applyProtection="1">
      <protection locked="0"/>
    </xf>
    <xf numFmtId="38" fontId="68" fillId="0" borderId="0" xfId="30" applyNumberFormat="1" applyFont="1" applyFill="1" applyBorder="1" applyAlignment="1" applyProtection="1">
      <alignment horizontal="center"/>
      <protection locked="0"/>
    </xf>
    <xf numFmtId="38" fontId="41" fillId="0" borderId="0" xfId="30" applyNumberFormat="1" applyFont="1" applyFill="1" applyProtection="1"/>
    <xf numFmtId="38" fontId="41" fillId="0" borderId="0" xfId="31" applyNumberFormat="1" applyFont="1" applyBorder="1" applyProtection="1"/>
    <xf numFmtId="40" fontId="41" fillId="0" borderId="0" xfId="30" applyNumberFormat="1" applyFont="1" applyBorder="1" applyProtection="1">
      <protection locked="0"/>
    </xf>
    <xf numFmtId="38" fontId="36" fillId="24" borderId="0" xfId="30" applyNumberFormat="1" applyFont="1" applyFill="1" applyBorder="1" applyAlignment="1" applyProtection="1">
      <protection locked="0"/>
    </xf>
    <xf numFmtId="38" fontId="36" fillId="24" borderId="0" xfId="30" applyNumberFormat="1" applyFont="1" applyFill="1" applyBorder="1" applyProtection="1">
      <protection locked="0"/>
    </xf>
    <xf numFmtId="38" fontId="67" fillId="0" borderId="0" xfId="30" applyNumberFormat="1" applyFont="1" applyAlignment="1" applyProtection="1">
      <alignment horizontal="center"/>
    </xf>
    <xf numFmtId="38" fontId="41" fillId="0" borderId="0" xfId="31" applyNumberFormat="1" applyFont="1" applyProtection="1"/>
    <xf numFmtId="38" fontId="70" fillId="0" borderId="0" xfId="30" applyNumberFormat="1" applyFont="1" applyAlignment="1" applyProtection="1">
      <alignment horizontal="center"/>
    </xf>
    <xf numFmtId="38" fontId="70" fillId="0" borderId="0" xfId="30" applyNumberFormat="1" applyFont="1" applyProtection="1">
      <protection locked="0"/>
    </xf>
    <xf numFmtId="38" fontId="36" fillId="0" borderId="0" xfId="30" applyNumberFormat="1" applyFont="1" applyFill="1" applyBorder="1" applyProtection="1">
      <protection locked="0"/>
    </xf>
    <xf numFmtId="38" fontId="36" fillId="0" borderId="0" xfId="30" applyNumberFormat="1" applyFont="1" applyFill="1" applyProtection="1">
      <protection locked="0"/>
    </xf>
    <xf numFmtId="38" fontId="52" fillId="0" borderId="0" xfId="30" applyNumberFormat="1" applyFont="1" applyFill="1" applyBorder="1" applyAlignment="1" applyProtection="1">
      <alignment horizontal="center"/>
      <protection locked="0"/>
    </xf>
    <xf numFmtId="38" fontId="36" fillId="0" borderId="0" xfId="31" applyNumberFormat="1" applyFont="1" applyFill="1" applyProtection="1"/>
    <xf numFmtId="40" fontId="36" fillId="0" borderId="0" xfId="30" applyNumberFormat="1" applyFont="1" applyFill="1" applyProtection="1">
      <protection locked="0"/>
    </xf>
    <xf numFmtId="38" fontId="52" fillId="0" borderId="0" xfId="30" applyNumberFormat="1" applyFont="1" applyFill="1" applyBorder="1" applyProtection="1">
      <protection locked="0"/>
    </xf>
    <xf numFmtId="164" fontId="14" fillId="0" borderId="0" xfId="28" applyNumberFormat="1" applyFont="1" applyProtection="1"/>
    <xf numFmtId="167" fontId="36" fillId="0" borderId="0" xfId="31" applyNumberFormat="1" applyFont="1" applyAlignment="1" applyProtection="1">
      <alignment horizontal="center"/>
      <protection locked="0"/>
    </xf>
    <xf numFmtId="164" fontId="14" fillId="0" borderId="0" xfId="28" applyNumberFormat="1" applyFont="1"/>
    <xf numFmtId="37" fontId="14" fillId="0" borderId="0" xfId="41" applyNumberFormat="1" applyFont="1" applyBorder="1" applyAlignment="1" applyProtection="1">
      <alignment horizontal="left"/>
    </xf>
    <xf numFmtId="37" fontId="14" fillId="0" borderId="0" xfId="41" applyNumberFormat="1" applyFont="1" applyAlignment="1" applyProtection="1">
      <alignment horizontal="left"/>
    </xf>
    <xf numFmtId="0" fontId="36" fillId="0" borderId="0" xfId="41" applyFont="1" applyBorder="1" applyAlignment="1"/>
    <xf numFmtId="38" fontId="41" fillId="0" borderId="0" xfId="41" applyNumberFormat="1" applyFont="1" applyBorder="1"/>
    <xf numFmtId="3" fontId="36" fillId="0" borderId="0" xfId="41" applyNumberFormat="1" applyFont="1" applyFill="1"/>
    <xf numFmtId="164" fontId="36" fillId="0" borderId="0" xfId="28" applyNumberFormat="1" applyFont="1"/>
    <xf numFmtId="3" fontId="36" fillId="0" borderId="0" xfId="41" applyNumberFormat="1" applyFont="1" applyProtection="1"/>
    <xf numFmtId="38" fontId="14" fillId="0" borderId="0" xfId="30" applyNumberFormat="1" applyFont="1" applyProtection="1">
      <protection locked="0"/>
    </xf>
    <xf numFmtId="38" fontId="14" fillId="0" borderId="0" xfId="30" applyNumberFormat="1" applyFont="1" applyFill="1" applyProtection="1">
      <protection locked="0"/>
    </xf>
    <xf numFmtId="38" fontId="14" fillId="0" borderId="0" xfId="30" applyNumberFormat="1" applyFont="1" applyFill="1" applyBorder="1" applyProtection="1">
      <protection locked="0"/>
    </xf>
    <xf numFmtId="40" fontId="14" fillId="0" borderId="0" xfId="30" applyNumberFormat="1" applyFont="1" applyProtection="1">
      <protection locked="0"/>
    </xf>
    <xf numFmtId="38" fontId="14" fillId="0" borderId="0" xfId="31" applyNumberFormat="1" applyFont="1" applyProtection="1">
      <protection locked="0"/>
    </xf>
    <xf numFmtId="38" fontId="14" fillId="0" borderId="0" xfId="30" applyNumberFormat="1" applyFont="1" applyBorder="1" applyProtection="1">
      <protection locked="0"/>
    </xf>
    <xf numFmtId="38" fontId="14" fillId="0" borderId="0" xfId="30" applyNumberFormat="1" applyFont="1" applyFill="1" applyProtection="1"/>
    <xf numFmtId="38" fontId="14" fillId="0" borderId="0" xfId="31" applyNumberFormat="1" applyFont="1" applyProtection="1"/>
    <xf numFmtId="38" fontId="14" fillId="0" borderId="0" xfId="30" quotePrefix="1" applyNumberFormat="1" applyFont="1" applyBorder="1" applyAlignment="1" applyProtection="1">
      <alignment horizontal="left"/>
      <protection locked="0"/>
    </xf>
    <xf numFmtId="38" fontId="14" fillId="0" borderId="0" xfId="30" applyNumberFormat="1" applyFont="1" applyBorder="1" applyAlignment="1" applyProtection="1">
      <alignment horizontal="left"/>
      <protection locked="0"/>
    </xf>
    <xf numFmtId="38" fontId="14" fillId="0" borderId="0" xfId="30" applyNumberFormat="1" applyFont="1" applyAlignment="1" applyProtection="1">
      <alignment horizontal="left"/>
    </xf>
    <xf numFmtId="38" fontId="14" fillId="0" borderId="0" xfId="30" applyNumberFormat="1" applyFont="1" applyProtection="1"/>
    <xf numFmtId="38" fontId="14" fillId="0" borderId="0" xfId="30" applyNumberFormat="1" applyFont="1" applyAlignment="1" applyProtection="1">
      <alignment horizontal="center"/>
    </xf>
    <xf numFmtId="38" fontId="14" fillId="0" borderId="0" xfId="31" applyNumberFormat="1" applyFont="1" applyBorder="1" applyProtection="1"/>
    <xf numFmtId="40" fontId="14" fillId="0" borderId="0" xfId="30" applyNumberFormat="1" applyFont="1" applyBorder="1" applyProtection="1">
      <protection locked="0"/>
    </xf>
    <xf numFmtId="38" fontId="14" fillId="0" borderId="0" xfId="30" applyNumberFormat="1" applyFont="1" applyFill="1" applyBorder="1" applyAlignment="1" applyProtection="1">
      <protection locked="0"/>
    </xf>
    <xf numFmtId="38" fontId="14" fillId="0" borderId="0" xfId="30" applyNumberFormat="1" applyFont="1" applyFill="1" applyBorder="1" applyProtection="1"/>
    <xf numFmtId="0" fontId="36" fillId="0" borderId="0" xfId="41" applyFont="1" applyAlignment="1">
      <alignment horizontal="center"/>
    </xf>
    <xf numFmtId="38" fontId="77" fillId="0" borderId="0" xfId="30" applyNumberFormat="1" applyFont="1" applyProtection="1"/>
    <xf numFmtId="164" fontId="39" fillId="0" borderId="0" xfId="28" applyNumberFormat="1" applyFont="1" applyProtection="1"/>
    <xf numFmtId="38" fontId="39" fillId="0" borderId="0" xfId="31" applyNumberFormat="1" applyFont="1" applyProtection="1"/>
    <xf numFmtId="40" fontId="39" fillId="0" borderId="0" xfId="30" applyNumberFormat="1" applyFont="1" applyProtection="1">
      <protection locked="0"/>
    </xf>
    <xf numFmtId="0" fontId="35" fillId="0" borderId="0" xfId="80" applyFont="1" applyFill="1" applyBorder="1"/>
    <xf numFmtId="0" fontId="35" fillId="0" borderId="0" xfId="80" applyFont="1"/>
    <xf numFmtId="0" fontId="44" fillId="0" borderId="0" xfId="80" applyFont="1"/>
    <xf numFmtId="0" fontId="34" fillId="0" borderId="0" xfId="80" applyFont="1"/>
    <xf numFmtId="0" fontId="46" fillId="0" borderId="0" xfId="80" applyFont="1"/>
    <xf numFmtId="3" fontId="39" fillId="29" borderId="0" xfId="41" applyNumberFormat="1" applyFont="1" applyFill="1"/>
    <xf numFmtId="164" fontId="39" fillId="29" borderId="0" xfId="28" applyNumberFormat="1" applyFont="1" applyFill="1" applyProtection="1"/>
    <xf numFmtId="0" fontId="79" fillId="0" borderId="0" xfId="0" applyFont="1" applyAlignment="1">
      <alignment horizontal="center"/>
    </xf>
    <xf numFmtId="0" fontId="71" fillId="0" borderId="0" xfId="0" applyFont="1" applyBorder="1"/>
    <xf numFmtId="0" fontId="71" fillId="0" borderId="0" xfId="0" applyFont="1" applyBorder="1" applyAlignment="1">
      <alignment horizontal="left" indent="4"/>
    </xf>
    <xf numFmtId="3" fontId="82" fillId="0" borderId="0" xfId="0" applyNumberFormat="1" applyFont="1"/>
    <xf numFmtId="0" fontId="71" fillId="0" borderId="0" xfId="0" applyFont="1" applyAlignment="1">
      <alignment horizontal="left" indent="4"/>
    </xf>
    <xf numFmtId="164" fontId="34" fillId="0" borderId="0" xfId="28" applyNumberFormat="1" applyFont="1" applyBorder="1"/>
    <xf numFmtId="0" fontId="72" fillId="0" borderId="0" xfId="0" applyFont="1" applyAlignment="1">
      <alignment horizontal="left"/>
    </xf>
    <xf numFmtId="0" fontId="72" fillId="0" borderId="0" xfId="0" applyFont="1" applyAlignment="1"/>
    <xf numFmtId="0" fontId="73" fillId="0" borderId="0" xfId="0" applyFont="1" applyAlignment="1">
      <alignment horizontal="left"/>
    </xf>
    <xf numFmtId="0" fontId="72" fillId="0" borderId="0" xfId="0" applyFont="1"/>
    <xf numFmtId="0" fontId="80" fillId="0" borderId="0" xfId="0" applyFont="1" applyAlignment="1">
      <alignment horizontal="left" indent="4"/>
    </xf>
    <xf numFmtId="3" fontId="82" fillId="0" borderId="0" xfId="113" applyNumberFormat="1" applyFont="1" applyFill="1" applyBorder="1"/>
    <xf numFmtId="3" fontId="35" fillId="0" borderId="0" xfId="80" applyNumberFormat="1" applyFont="1" applyFill="1" applyBorder="1"/>
    <xf numFmtId="1" fontId="74" fillId="0" borderId="15" xfId="0" applyNumberFormat="1" applyFont="1" applyBorder="1"/>
    <xf numFmtId="3" fontId="82" fillId="0" borderId="15" xfId="113" applyNumberFormat="1" applyFont="1" applyFill="1" applyBorder="1"/>
    <xf numFmtId="3" fontId="82" fillId="0" borderId="17" xfId="113" applyNumberFormat="1" applyFont="1" applyFill="1" applyBorder="1"/>
    <xf numFmtId="3" fontId="82" fillId="0" borderId="31" xfId="113" applyNumberFormat="1" applyFont="1" applyFill="1" applyBorder="1"/>
    <xf numFmtId="38" fontId="36" fillId="0" borderId="10" xfId="30" applyNumberFormat="1" applyFont="1" applyBorder="1" applyAlignment="1" applyProtection="1">
      <protection locked="0"/>
    </xf>
    <xf numFmtId="38" fontId="36" fillId="0" borderId="10" xfId="30" applyNumberFormat="1" applyFont="1" applyFill="1" applyBorder="1" applyAlignment="1" applyProtection="1">
      <protection locked="0"/>
    </xf>
    <xf numFmtId="38" fontId="36" fillId="0" borderId="11" xfId="30" applyNumberFormat="1" applyFont="1" applyFill="1" applyBorder="1" applyAlignment="1" applyProtection="1">
      <alignment horizontal="center"/>
      <protection locked="0"/>
    </xf>
    <xf numFmtId="38" fontId="70" fillId="0" borderId="11" xfId="30" quotePrefix="1" applyNumberFormat="1" applyFont="1" applyFill="1" applyBorder="1" applyAlignment="1" applyProtection="1">
      <alignment horizontal="center"/>
      <protection locked="0"/>
    </xf>
    <xf numFmtId="38" fontId="36" fillId="0" borderId="12" xfId="30" applyNumberFormat="1" applyFont="1" applyFill="1" applyBorder="1" applyAlignment="1" applyProtection="1">
      <alignment horizontal="center"/>
      <protection locked="0"/>
    </xf>
    <xf numFmtId="0" fontId="36" fillId="0" borderId="14" xfId="30" applyNumberFormat="1" applyFont="1" applyFill="1" applyBorder="1" applyAlignment="1" applyProtection="1">
      <alignment horizontal="center"/>
      <protection locked="0"/>
    </xf>
    <xf numFmtId="0" fontId="36" fillId="0" borderId="13" xfId="30" applyNumberFormat="1" applyFont="1" applyFill="1" applyBorder="1" applyAlignment="1" applyProtection="1">
      <alignment horizontal="center"/>
      <protection locked="0"/>
    </xf>
    <xf numFmtId="38" fontId="36" fillId="0" borderId="14" xfId="30" applyNumberFormat="1" applyFont="1" applyBorder="1" applyAlignment="1" applyProtection="1">
      <alignment horizontal="center"/>
      <protection locked="0"/>
    </xf>
    <xf numFmtId="164" fontId="36" fillId="0" borderId="13" xfId="28" applyNumberFormat="1" applyFont="1" applyFill="1" applyBorder="1" applyAlignment="1" applyProtection="1">
      <alignment horizontal="center"/>
      <protection locked="0"/>
    </xf>
    <xf numFmtId="38" fontId="36" fillId="0" borderId="15" xfId="30" applyNumberFormat="1" applyFont="1" applyFill="1" applyBorder="1" applyAlignment="1" applyProtection="1">
      <alignment horizontal="center"/>
      <protection locked="0"/>
    </xf>
    <xf numFmtId="38" fontId="36" fillId="0" borderId="16" xfId="30" applyNumberFormat="1" applyFont="1" applyFill="1" applyBorder="1" applyAlignment="1" applyProtection="1">
      <alignment horizontal="center"/>
      <protection locked="0"/>
    </xf>
    <xf numFmtId="38" fontId="36" fillId="0" borderId="17" xfId="30" applyNumberFormat="1" applyFont="1" applyFill="1" applyBorder="1" applyAlignment="1" applyProtection="1">
      <alignment horizontal="center"/>
      <protection locked="0"/>
    </xf>
    <xf numFmtId="38" fontId="67" fillId="0" borderId="0" xfId="30" applyNumberFormat="1" applyFont="1" applyFill="1" applyBorder="1" applyAlignment="1" applyProtection="1">
      <protection locked="0"/>
    </xf>
    <xf numFmtId="0" fontId="67" fillId="0" borderId="0" xfId="30" applyNumberFormat="1" applyFont="1" applyFill="1" applyBorder="1" applyAlignment="1" applyProtection="1">
      <alignment horizontal="center"/>
      <protection locked="0"/>
    </xf>
    <xf numFmtId="38" fontId="67" fillId="0" borderId="0" xfId="30" applyNumberFormat="1" applyFont="1" applyBorder="1" applyAlignment="1" applyProtection="1">
      <alignment horizontal="center"/>
      <protection locked="0"/>
    </xf>
    <xf numFmtId="164" fontId="67" fillId="0" borderId="0" xfId="28" applyNumberFormat="1" applyFont="1" applyFill="1" applyBorder="1" applyAlignment="1" applyProtection="1">
      <alignment horizontal="center"/>
      <protection locked="0"/>
    </xf>
    <xf numFmtId="38" fontId="67" fillId="0" borderId="0" xfId="30" applyNumberFormat="1" applyFont="1" applyFill="1" applyProtection="1">
      <protection locked="0"/>
    </xf>
    <xf numFmtId="38" fontId="36" fillId="24" borderId="20" xfId="30" applyNumberFormat="1" applyFont="1" applyFill="1" applyBorder="1" applyAlignment="1" applyProtection="1">
      <protection locked="0"/>
    </xf>
    <xf numFmtId="164" fontId="36" fillId="24" borderId="0" xfId="28" applyNumberFormat="1" applyFont="1" applyFill="1" applyBorder="1" applyAlignment="1" applyProtection="1">
      <alignment horizontal="right"/>
      <protection locked="0"/>
    </xf>
    <xf numFmtId="40" fontId="36" fillId="24" borderId="0" xfId="30" applyNumberFormat="1" applyFont="1" applyFill="1" applyBorder="1" applyProtection="1">
      <protection locked="0"/>
    </xf>
    <xf numFmtId="38" fontId="41" fillId="0" borderId="0" xfId="30" applyNumberFormat="1" applyFont="1" applyFill="1" applyBorder="1" applyAlignment="1" applyProtection="1">
      <alignment horizontal="right"/>
      <protection locked="0"/>
    </xf>
    <xf numFmtId="38" fontId="67" fillId="0" borderId="0" xfId="30" applyNumberFormat="1" applyFont="1" applyFill="1" applyBorder="1" applyProtection="1">
      <protection locked="0"/>
    </xf>
    <xf numFmtId="38" fontId="36" fillId="0" borderId="0" xfId="30" applyNumberFormat="1" applyFont="1" applyBorder="1" applyAlignment="1" applyProtection="1">
      <alignment horizontal="center"/>
      <protection locked="0"/>
    </xf>
    <xf numFmtId="38" fontId="36" fillId="0" borderId="0" xfId="30" quotePrefix="1" applyNumberFormat="1" applyFont="1" applyBorder="1" applyAlignment="1" applyProtection="1">
      <alignment horizontal="left"/>
      <protection locked="0"/>
    </xf>
    <xf numFmtId="164" fontId="14" fillId="0" borderId="0" xfId="28" applyNumberFormat="1" applyFont="1" applyBorder="1" applyProtection="1">
      <protection locked="0"/>
    </xf>
    <xf numFmtId="38" fontId="14" fillId="0" borderId="0" xfId="30" applyNumberFormat="1" applyFont="1" applyBorder="1" applyAlignment="1" applyProtection="1">
      <alignment horizontal="center"/>
      <protection locked="0"/>
    </xf>
    <xf numFmtId="43" fontId="14" fillId="0" borderId="0" xfId="28" applyNumberFormat="1" applyFont="1" applyBorder="1" applyProtection="1">
      <protection locked="0"/>
    </xf>
    <xf numFmtId="38" fontId="41" fillId="0" borderId="0" xfId="30" applyNumberFormat="1" applyFont="1" applyBorder="1" applyAlignment="1" applyProtection="1">
      <alignment horizontal="center"/>
      <protection locked="0"/>
    </xf>
    <xf numFmtId="38" fontId="41" fillId="0" borderId="0" xfId="30" applyNumberFormat="1" applyFont="1" applyBorder="1" applyProtection="1">
      <protection locked="0"/>
    </xf>
    <xf numFmtId="164" fontId="41" fillId="0" borderId="0" xfId="28" applyNumberFormat="1" applyFont="1" applyBorder="1" applyProtection="1">
      <protection locked="0"/>
    </xf>
    <xf numFmtId="38" fontId="41" fillId="0" borderId="0" xfId="30" applyNumberFormat="1" applyFont="1" applyFill="1" applyBorder="1" applyProtection="1">
      <protection locked="0"/>
    </xf>
    <xf numFmtId="40" fontId="36" fillId="0" borderId="0" xfId="30" applyNumberFormat="1" applyFont="1" applyBorder="1" applyProtection="1">
      <protection locked="0"/>
    </xf>
    <xf numFmtId="164" fontId="36" fillId="0" borderId="0" xfId="28" applyNumberFormat="1" applyFont="1" applyBorder="1" applyProtection="1">
      <protection locked="0"/>
    </xf>
    <xf numFmtId="166" fontId="36" fillId="0" borderId="0" xfId="31" applyNumberFormat="1" applyFont="1" applyFill="1" applyBorder="1" applyAlignment="1" applyProtection="1">
      <alignment horizontal="center"/>
      <protection locked="0"/>
    </xf>
    <xf numFmtId="38" fontId="68" fillId="0" borderId="0" xfId="30" applyNumberFormat="1" applyFont="1" applyBorder="1" applyProtection="1">
      <protection locked="0"/>
    </xf>
    <xf numFmtId="38" fontId="67" fillId="0" borderId="0" xfId="30" applyNumberFormat="1" applyFont="1" applyBorder="1" applyProtection="1">
      <protection locked="0"/>
    </xf>
    <xf numFmtId="166" fontId="14" fillId="0" borderId="0" xfId="31" applyNumberFormat="1" applyFont="1" applyFill="1" applyBorder="1" applyAlignment="1" applyProtection="1">
      <alignment horizontal="center"/>
      <protection locked="0"/>
    </xf>
    <xf numFmtId="38" fontId="41" fillId="0" borderId="0" xfId="30" quotePrefix="1" applyNumberFormat="1" applyFont="1" applyBorder="1" applyAlignment="1" applyProtection="1">
      <alignment horizontal="left"/>
      <protection locked="0"/>
    </xf>
    <xf numFmtId="166" fontId="41" fillId="0" borderId="0" xfId="31" applyNumberFormat="1" applyFont="1" applyFill="1" applyBorder="1" applyAlignment="1" applyProtection="1">
      <alignment horizontal="center"/>
      <protection locked="0"/>
    </xf>
    <xf numFmtId="38" fontId="36" fillId="0" borderId="0" xfId="30" applyNumberFormat="1" applyFont="1" applyBorder="1" applyAlignment="1" applyProtection="1">
      <alignment horizontal="left"/>
      <protection locked="0"/>
    </xf>
    <xf numFmtId="0" fontId="14" fillId="0" borderId="0" xfId="30" applyNumberFormat="1" applyFont="1" applyFill="1" applyBorder="1" applyAlignment="1" applyProtection="1">
      <alignment horizontal="center"/>
      <protection locked="0"/>
    </xf>
    <xf numFmtId="38" fontId="41" fillId="26" borderId="0" xfId="30" quotePrefix="1" applyNumberFormat="1" applyFont="1" applyFill="1" applyBorder="1" applyAlignment="1" applyProtection="1">
      <alignment horizontal="right"/>
      <protection locked="0"/>
    </xf>
    <xf numFmtId="165" fontId="41" fillId="0" borderId="0" xfId="31" applyFont="1" applyBorder="1" applyProtection="1">
      <protection locked="0"/>
    </xf>
    <xf numFmtId="43" fontId="41" fillId="0" borderId="0" xfId="28" applyFont="1" applyBorder="1" applyProtection="1">
      <protection locked="0"/>
    </xf>
    <xf numFmtId="38" fontId="52" fillId="0" borderId="0" xfId="30" applyNumberFormat="1" applyFont="1" applyBorder="1" applyProtection="1">
      <protection locked="0"/>
    </xf>
    <xf numFmtId="40" fontId="52" fillId="0" borderId="0" xfId="30" applyNumberFormat="1" applyFont="1" applyBorder="1" applyProtection="1">
      <protection locked="0"/>
    </xf>
    <xf numFmtId="40" fontId="40" fillId="0" borderId="0" xfId="30" applyNumberFormat="1" applyFont="1" applyBorder="1" applyAlignment="1" applyProtection="1">
      <protection locked="0"/>
    </xf>
    <xf numFmtId="0" fontId="14" fillId="0" borderId="0" xfId="42" applyFont="1" applyBorder="1" applyProtection="1">
      <protection locked="0"/>
    </xf>
    <xf numFmtId="0" fontId="41" fillId="0" borderId="0" xfId="42" applyFont="1" applyBorder="1" applyProtection="1">
      <protection locked="0"/>
    </xf>
    <xf numFmtId="0" fontId="41" fillId="0" borderId="0" xfId="42" applyFont="1" applyFill="1" applyBorder="1" applyProtection="1">
      <protection locked="0"/>
    </xf>
    <xf numFmtId="38" fontId="14" fillId="0" borderId="0" xfId="30" applyNumberFormat="1" applyFont="1" applyFill="1" applyBorder="1" applyAlignment="1" applyProtection="1">
      <alignment horizontal="center"/>
      <protection locked="0"/>
    </xf>
    <xf numFmtId="38" fontId="14" fillId="0" borderId="0" xfId="30" applyNumberFormat="1" applyFont="1" applyFill="1" applyBorder="1" applyAlignment="1" applyProtection="1">
      <alignment horizontal="left"/>
      <protection locked="0"/>
    </xf>
    <xf numFmtId="38" fontId="52" fillId="24" borderId="0" xfId="30" quotePrefix="1" applyNumberFormat="1" applyFont="1" applyFill="1" applyBorder="1" applyAlignment="1" applyProtection="1">
      <alignment horizontal="right"/>
      <protection locked="0"/>
    </xf>
    <xf numFmtId="40" fontId="52" fillId="24" borderId="0" xfId="30" applyNumberFormat="1" applyFont="1" applyFill="1" applyBorder="1" applyAlignment="1" applyProtection="1">
      <alignment horizontal="right"/>
      <protection locked="0"/>
    </xf>
    <xf numFmtId="38" fontId="41" fillId="0" borderId="0" xfId="30" quotePrefix="1" applyNumberFormat="1" applyFont="1" applyFill="1" applyBorder="1" applyAlignment="1" applyProtection="1">
      <alignment horizontal="right"/>
      <protection locked="0"/>
    </xf>
    <xf numFmtId="38" fontId="67" fillId="0" borderId="0" xfId="30" quotePrefix="1" applyNumberFormat="1" applyFont="1" applyFill="1" applyBorder="1" applyAlignment="1" applyProtection="1">
      <alignment horizontal="center"/>
      <protection locked="0"/>
    </xf>
    <xf numFmtId="164" fontId="67" fillId="0" borderId="0" xfId="28" applyNumberFormat="1" applyFont="1" applyBorder="1" applyProtection="1">
      <protection locked="0"/>
    </xf>
    <xf numFmtId="38" fontId="36" fillId="0" borderId="0" xfId="30" quotePrefix="1" applyNumberFormat="1" applyFont="1" applyFill="1" applyBorder="1" applyAlignment="1" applyProtection="1">
      <alignment horizontal="center"/>
      <protection locked="0"/>
    </xf>
    <xf numFmtId="40" fontId="14" fillId="0" borderId="0" xfId="30" applyNumberFormat="1" applyFont="1" applyFill="1" applyBorder="1" applyProtection="1">
      <protection locked="0"/>
    </xf>
    <xf numFmtId="40" fontId="36" fillId="0" borderId="0" xfId="30" applyNumberFormat="1" applyFont="1" applyBorder="1" applyAlignment="1" applyProtection="1">
      <protection locked="0"/>
    </xf>
    <xf numFmtId="38" fontId="14" fillId="0" borderId="0" xfId="30" quotePrefix="1" applyNumberFormat="1" applyFont="1" applyFill="1" applyBorder="1" applyAlignment="1" applyProtection="1">
      <alignment horizontal="left"/>
      <protection locked="0"/>
    </xf>
    <xf numFmtId="43" fontId="14" fillId="0" borderId="0" xfId="28" applyNumberFormat="1" applyFont="1" applyFill="1" applyBorder="1" applyProtection="1">
      <protection locked="0"/>
    </xf>
    <xf numFmtId="38" fontId="42" fillId="0" borderId="0" xfId="30" applyNumberFormat="1" applyFont="1" applyFill="1" applyBorder="1" applyProtection="1">
      <protection locked="0"/>
    </xf>
    <xf numFmtId="38" fontId="42" fillId="0" borderId="0" xfId="30" applyNumberFormat="1" applyFont="1" applyBorder="1" applyProtection="1">
      <protection locked="0"/>
    </xf>
    <xf numFmtId="38" fontId="42" fillId="0" borderId="0" xfId="30" quotePrefix="1" applyNumberFormat="1" applyFont="1" applyFill="1" applyBorder="1" applyAlignment="1" applyProtection="1">
      <alignment horizontal="right"/>
      <protection locked="0"/>
    </xf>
    <xf numFmtId="40" fontId="42" fillId="0" borderId="0" xfId="30" applyNumberFormat="1" applyFont="1" applyBorder="1" applyProtection="1">
      <protection locked="0"/>
    </xf>
    <xf numFmtId="164" fontId="42" fillId="0" borderId="0" xfId="28" applyNumberFormat="1" applyFont="1" applyBorder="1" applyProtection="1">
      <protection locked="0"/>
    </xf>
    <xf numFmtId="38" fontId="14" fillId="0" borderId="0" xfId="30" quotePrefix="1" applyNumberFormat="1" applyFont="1" applyFill="1" applyBorder="1" applyAlignment="1" applyProtection="1">
      <alignment horizontal="right"/>
      <protection locked="0"/>
    </xf>
    <xf numFmtId="164" fontId="14" fillId="0" borderId="0" xfId="28" applyNumberFormat="1" applyFont="1" applyProtection="1">
      <protection locked="0"/>
    </xf>
    <xf numFmtId="38" fontId="41" fillId="0" borderId="0" xfId="30" applyNumberFormat="1" applyFont="1" applyFill="1" applyBorder="1" applyAlignment="1" applyProtection="1">
      <protection locked="0"/>
    </xf>
    <xf numFmtId="38" fontId="52" fillId="0" borderId="0" xfId="30" applyNumberFormat="1" applyFont="1" applyBorder="1" applyAlignment="1" applyProtection="1">
      <alignment horizontal="center"/>
      <protection locked="0"/>
    </xf>
    <xf numFmtId="38" fontId="70" fillId="0" borderId="0" xfId="30" applyNumberFormat="1" applyFont="1" applyBorder="1" applyAlignment="1" applyProtection="1">
      <alignment horizontal="center"/>
      <protection locked="0"/>
    </xf>
    <xf numFmtId="38" fontId="42" fillId="0" borderId="0" xfId="30" applyNumberFormat="1" applyFont="1" applyFill="1" applyProtection="1">
      <protection locked="0"/>
    </xf>
    <xf numFmtId="38" fontId="70" fillId="0" borderId="0" xfId="30" applyNumberFormat="1" applyFont="1" applyFill="1" applyBorder="1" applyAlignment="1" applyProtection="1">
      <alignment horizontal="center"/>
      <protection locked="0"/>
    </xf>
    <xf numFmtId="38" fontId="69" fillId="0" borderId="0" xfId="30" applyNumberFormat="1" applyFont="1" applyFill="1" applyBorder="1" applyAlignment="1" applyProtection="1">
      <protection locked="0"/>
    </xf>
    <xf numFmtId="38" fontId="70" fillId="0" borderId="0" xfId="30" quotePrefix="1" applyNumberFormat="1" applyFont="1" applyFill="1" applyBorder="1" applyAlignment="1" applyProtection="1">
      <alignment horizontal="center"/>
      <protection locked="0"/>
    </xf>
    <xf numFmtId="38" fontId="70" fillId="0" borderId="0" xfId="30" applyNumberFormat="1" applyFont="1" applyBorder="1" applyProtection="1">
      <protection locked="0"/>
    </xf>
    <xf numFmtId="164" fontId="70" fillId="0" borderId="0" xfId="28" applyNumberFormat="1" applyFont="1" applyBorder="1" applyProtection="1">
      <protection locked="0"/>
    </xf>
    <xf numFmtId="164" fontId="52" fillId="0" borderId="0" xfId="28" applyNumberFormat="1" applyFont="1" applyBorder="1" applyProtection="1">
      <protection locked="0"/>
    </xf>
    <xf numFmtId="38" fontId="42" fillId="0" borderId="0" xfId="30" applyNumberFormat="1" applyFont="1" applyBorder="1" applyAlignment="1" applyProtection="1">
      <alignment horizontal="center"/>
      <protection locked="0"/>
    </xf>
    <xf numFmtId="38" fontId="83" fillId="0" borderId="0" xfId="30" applyNumberFormat="1" applyFont="1" applyBorder="1" applyProtection="1">
      <protection locked="0"/>
    </xf>
    <xf numFmtId="38" fontId="70" fillId="24" borderId="20" xfId="30" applyNumberFormat="1" applyFont="1" applyFill="1" applyBorder="1" applyAlignment="1" applyProtection="1">
      <protection locked="0"/>
    </xf>
    <xf numFmtId="38" fontId="36" fillId="0" borderId="0" xfId="30" quotePrefix="1" applyNumberFormat="1" applyFont="1" applyFill="1" applyBorder="1" applyAlignment="1" applyProtection="1">
      <alignment horizontal="right"/>
      <protection locked="0"/>
    </xf>
    <xf numFmtId="38" fontId="41" fillId="0" borderId="0" xfId="30" quotePrefix="1" applyNumberFormat="1" applyFont="1" applyFill="1" applyBorder="1" applyAlignment="1" applyProtection="1">
      <alignment horizontal="center"/>
      <protection locked="0"/>
    </xf>
    <xf numFmtId="38" fontId="14" fillId="0" borderId="0" xfId="30" quotePrefix="1" applyNumberFormat="1" applyFont="1" applyFill="1" applyBorder="1" applyAlignment="1" applyProtection="1">
      <alignment horizontal="center"/>
      <protection locked="0"/>
    </xf>
    <xf numFmtId="38" fontId="52" fillId="25" borderId="0" xfId="30" applyNumberFormat="1" applyFont="1" applyFill="1" applyBorder="1" applyAlignment="1" applyProtection="1">
      <protection locked="0"/>
    </xf>
    <xf numFmtId="40" fontId="77" fillId="24" borderId="0" xfId="30" applyNumberFormat="1" applyFont="1" applyFill="1" applyBorder="1" applyProtection="1">
      <protection locked="0"/>
    </xf>
    <xf numFmtId="40" fontId="52" fillId="24" borderId="0" xfId="30" applyNumberFormat="1" applyFont="1" applyFill="1" applyBorder="1" applyProtection="1">
      <protection locked="0"/>
    </xf>
    <xf numFmtId="38" fontId="14" fillId="24" borderId="0" xfId="30" applyNumberFormat="1" applyFont="1" applyFill="1" applyBorder="1" applyAlignment="1" applyProtection="1">
      <alignment horizontal="center"/>
      <protection locked="0"/>
    </xf>
    <xf numFmtId="38" fontId="36" fillId="24" borderId="0" xfId="30" applyNumberFormat="1" applyFont="1" applyFill="1" applyBorder="1" applyAlignment="1" applyProtection="1">
      <alignment horizontal="left"/>
      <protection locked="0"/>
    </xf>
    <xf numFmtId="0" fontId="84" fillId="0" borderId="0" xfId="41" applyFont="1" applyBorder="1"/>
    <xf numFmtId="38" fontId="36" fillId="0" borderId="0" xfId="30" quotePrefix="1" applyNumberFormat="1" applyFont="1" applyBorder="1" applyAlignment="1" applyProtection="1">
      <alignment horizontal="center"/>
      <protection locked="0"/>
    </xf>
    <xf numFmtId="40" fontId="36" fillId="0" borderId="0" xfId="30" applyNumberFormat="1" applyFont="1" applyFill="1" applyBorder="1" applyProtection="1">
      <protection locked="0"/>
    </xf>
    <xf numFmtId="38" fontId="41" fillId="0" borderId="0" xfId="30" applyNumberFormat="1" applyFont="1" applyFill="1" applyBorder="1" applyAlignment="1" applyProtection="1">
      <alignment horizontal="center"/>
      <protection locked="0"/>
    </xf>
    <xf numFmtId="40" fontId="41" fillId="0" borderId="0" xfId="30" applyNumberFormat="1" applyFont="1" applyFill="1" applyBorder="1" applyProtection="1">
      <protection locked="0"/>
    </xf>
    <xf numFmtId="38" fontId="14" fillId="0" borderId="0" xfId="30" applyNumberFormat="1" applyFont="1" applyFill="1" applyBorder="1" applyAlignment="1" applyProtection="1">
      <alignment horizontal="right"/>
      <protection locked="0"/>
    </xf>
    <xf numFmtId="0" fontId="37" fillId="0" borderId="0" xfId="41" applyFont="1" applyBorder="1"/>
    <xf numFmtId="38" fontId="14" fillId="24" borderId="0" xfId="30" applyNumberFormat="1" applyFont="1" applyFill="1" applyBorder="1" applyProtection="1">
      <protection locked="0"/>
    </xf>
    <xf numFmtId="40" fontId="14" fillId="24" borderId="0" xfId="30" applyNumberFormat="1" applyFont="1" applyFill="1" applyBorder="1" applyProtection="1">
      <protection locked="0"/>
    </xf>
    <xf numFmtId="164" fontId="14" fillId="24" borderId="0" xfId="28" applyNumberFormat="1" applyFont="1" applyFill="1" applyBorder="1" applyProtection="1">
      <protection locked="0"/>
    </xf>
    <xf numFmtId="164" fontId="85" fillId="0" borderId="0" xfId="28" applyNumberFormat="1" applyFont="1" applyBorder="1" applyProtection="1">
      <protection locked="0"/>
    </xf>
    <xf numFmtId="38" fontId="52" fillId="25" borderId="0" xfId="30" quotePrefix="1" applyNumberFormat="1" applyFont="1" applyFill="1" applyBorder="1" applyAlignment="1" applyProtection="1">
      <alignment horizontal="center"/>
      <protection locked="0"/>
    </xf>
    <xf numFmtId="38" fontId="52" fillId="25" borderId="0" xfId="30" applyNumberFormat="1" applyFont="1" applyFill="1" applyBorder="1" applyProtection="1">
      <protection locked="0"/>
    </xf>
    <xf numFmtId="38" fontId="52" fillId="0" borderId="0" xfId="30" quotePrefix="1" applyNumberFormat="1" applyFont="1" applyFill="1" applyBorder="1" applyAlignment="1" applyProtection="1">
      <alignment horizontal="center"/>
      <protection locked="0"/>
    </xf>
    <xf numFmtId="40" fontId="77" fillId="0" borderId="0" xfId="30" applyNumberFormat="1" applyFont="1" applyFill="1" applyBorder="1" applyProtection="1">
      <protection locked="0"/>
    </xf>
    <xf numFmtId="40" fontId="52" fillId="0" borderId="0" xfId="30" applyNumberFormat="1" applyFont="1" applyFill="1" applyBorder="1" applyProtection="1">
      <protection locked="0"/>
    </xf>
    <xf numFmtId="0" fontId="67" fillId="0" borderId="0" xfId="41" applyFont="1" applyBorder="1"/>
    <xf numFmtId="38" fontId="39" fillId="0" borderId="0" xfId="30" applyNumberFormat="1" applyFont="1" applyBorder="1" applyAlignment="1" applyProtection="1">
      <alignment horizontal="center"/>
      <protection locked="0"/>
    </xf>
    <xf numFmtId="38" fontId="39" fillId="0" borderId="0" xfId="30" applyNumberFormat="1" applyFont="1" applyBorder="1" applyProtection="1">
      <protection locked="0"/>
    </xf>
    <xf numFmtId="40" fontId="39" fillId="0" borderId="0" xfId="30" applyNumberFormat="1" applyFont="1" applyBorder="1" applyProtection="1">
      <protection locked="0"/>
    </xf>
    <xf numFmtId="38" fontId="76" fillId="0" borderId="0" xfId="30" applyNumberFormat="1" applyFont="1" applyFill="1" applyBorder="1" applyProtection="1">
      <protection locked="0"/>
    </xf>
    <xf numFmtId="0" fontId="39" fillId="0" borderId="0" xfId="41" applyFont="1" applyBorder="1" applyAlignment="1">
      <alignment horizontal="left"/>
    </xf>
    <xf numFmtId="0" fontId="14" fillId="0" borderId="0" xfId="41" applyNumberFormat="1" applyFont="1" applyFill="1" applyBorder="1"/>
    <xf numFmtId="1" fontId="14" fillId="0" borderId="0" xfId="41" applyNumberFormat="1" applyFont="1" applyFill="1" applyBorder="1"/>
    <xf numFmtId="40" fontId="40" fillId="0" borderId="0" xfId="30" applyNumberFormat="1" applyFont="1" applyFill="1" applyBorder="1" applyAlignment="1" applyProtection="1">
      <protection locked="0"/>
    </xf>
    <xf numFmtId="164" fontId="14" fillId="0" borderId="0" xfId="28" applyNumberFormat="1" applyFont="1" applyFill="1" applyBorder="1" applyProtection="1">
      <protection locked="0"/>
    </xf>
    <xf numFmtId="0" fontId="35" fillId="0" borderId="0" xfId="41" applyFont="1"/>
    <xf numFmtId="38" fontId="35" fillId="0" borderId="0" xfId="114" applyNumberFormat="1" applyFont="1"/>
    <xf numFmtId="38" fontId="33" fillId="0" borderId="0" xfId="114" applyNumberFormat="1" applyFont="1"/>
    <xf numFmtId="38" fontId="45" fillId="0" borderId="0" xfId="114" applyNumberFormat="1" applyFont="1" applyAlignment="1">
      <alignment horizontal="center"/>
    </xf>
    <xf numFmtId="38" fontId="33" fillId="0" borderId="30" xfId="114" applyNumberFormat="1" applyFont="1" applyBorder="1" applyAlignment="1">
      <alignment horizontal="center"/>
    </xf>
    <xf numFmtId="38" fontId="74" fillId="0" borderId="29" xfId="114" applyNumberFormat="1" applyFont="1" applyBorder="1" applyAlignment="1">
      <alignment horizontal="center" vertical="center"/>
    </xf>
    <xf numFmtId="38" fontId="35" fillId="0" borderId="0" xfId="114" applyNumberFormat="1" applyFont="1" applyBorder="1"/>
    <xf numFmtId="0" fontId="35" fillId="0" borderId="0" xfId="41" applyFont="1" applyBorder="1"/>
    <xf numFmtId="0" fontId="35" fillId="0" borderId="0" xfId="41" applyFont="1" applyFill="1" applyBorder="1"/>
    <xf numFmtId="38" fontId="33" fillId="0" borderId="0" xfId="114" applyNumberFormat="1" applyFont="1" applyBorder="1" applyAlignment="1">
      <alignment horizontal="center"/>
    </xf>
    <xf numFmtId="38" fontId="45" fillId="0" borderId="19" xfId="114" applyNumberFormat="1" applyFont="1" applyBorder="1"/>
    <xf numFmtId="164" fontId="45" fillId="0" borderId="19" xfId="70" applyNumberFormat="1" applyFont="1" applyFill="1" applyBorder="1"/>
    <xf numFmtId="164" fontId="45" fillId="0" borderId="26" xfId="70" applyNumberFormat="1" applyFont="1" applyFill="1" applyBorder="1"/>
    <xf numFmtId="38" fontId="45" fillId="0" borderId="0" xfId="41" applyNumberFormat="1" applyFont="1" applyBorder="1"/>
    <xf numFmtId="40" fontId="45" fillId="0" borderId="0" xfId="70" applyNumberFormat="1" applyFont="1"/>
    <xf numFmtId="164" fontId="75" fillId="0" borderId="0" xfId="70" applyNumberFormat="1" applyFont="1"/>
    <xf numFmtId="0" fontId="45" fillId="0" borderId="19" xfId="41" applyFont="1" applyBorder="1"/>
    <xf numFmtId="164" fontId="44" fillId="0" borderId="26" xfId="70" applyNumberFormat="1" applyFont="1" applyFill="1" applyBorder="1"/>
    <xf numFmtId="38" fontId="44" fillId="0" borderId="0" xfId="41" applyNumberFormat="1" applyFont="1" applyBorder="1"/>
    <xf numFmtId="40" fontId="44" fillId="0" borderId="0" xfId="70" applyNumberFormat="1" applyFont="1"/>
    <xf numFmtId="38" fontId="44" fillId="0" borderId="19" xfId="114" applyNumberFormat="1" applyFont="1" applyBorder="1"/>
    <xf numFmtId="164" fontId="44" fillId="0" borderId="19" xfId="70" applyNumberFormat="1" applyFont="1" applyFill="1" applyBorder="1"/>
    <xf numFmtId="164" fontId="34" fillId="0" borderId="19" xfId="70" applyNumberFormat="1" applyFont="1" applyFill="1" applyBorder="1"/>
    <xf numFmtId="38" fontId="45" fillId="0" borderId="19" xfId="115" applyNumberFormat="1" applyFont="1" applyBorder="1"/>
    <xf numFmtId="164" fontId="45" fillId="0" borderId="19" xfId="90" applyNumberFormat="1" applyFont="1" applyFill="1" applyBorder="1"/>
    <xf numFmtId="0" fontId="35" fillId="0" borderId="26" xfId="41" applyFont="1" applyBorder="1"/>
    <xf numFmtId="38" fontId="34" fillId="0" borderId="26" xfId="116" applyNumberFormat="1" applyFont="1" applyBorder="1"/>
    <xf numFmtId="38" fontId="44" fillId="0" borderId="0" xfId="114" applyNumberFormat="1" applyFont="1" applyBorder="1"/>
    <xf numFmtId="38" fontId="44" fillId="0" borderId="0" xfId="114" applyNumberFormat="1" applyFont="1"/>
    <xf numFmtId="38" fontId="33" fillId="0" borderId="11" xfId="114" applyNumberFormat="1" applyFont="1" applyBorder="1" applyAlignment="1">
      <alignment horizontal="center"/>
    </xf>
    <xf numFmtId="38" fontId="45" fillId="0" borderId="15" xfId="114" quotePrefix="1" applyNumberFormat="1" applyFont="1" applyBorder="1" applyAlignment="1">
      <alignment horizontal="center"/>
    </xf>
    <xf numFmtId="38" fontId="33" fillId="0" borderId="14" xfId="114" applyNumberFormat="1" applyFont="1" applyBorder="1" applyAlignment="1">
      <alignment horizontal="center"/>
    </xf>
    <xf numFmtId="38" fontId="45" fillId="0" borderId="0" xfId="114" applyNumberFormat="1" applyFont="1" applyAlignment="1">
      <alignment horizontal="left"/>
    </xf>
    <xf numFmtId="38" fontId="45" fillId="0" borderId="26" xfId="114" applyNumberFormat="1" applyFont="1" applyFill="1" applyBorder="1"/>
    <xf numFmtId="166" fontId="45" fillId="0" borderId="26" xfId="117" applyNumberFormat="1" applyFont="1" applyFill="1" applyBorder="1" applyAlignment="1">
      <alignment horizontal="center"/>
    </xf>
    <xf numFmtId="38" fontId="45" fillId="0" borderId="27" xfId="114" applyNumberFormat="1" applyFont="1" applyBorder="1"/>
    <xf numFmtId="38" fontId="45" fillId="0" borderId="0" xfId="114" applyNumberFormat="1" applyFont="1"/>
    <xf numFmtId="0" fontId="33" fillId="0" borderId="0" xfId="41" applyFont="1"/>
    <xf numFmtId="3" fontId="35" fillId="0" borderId="0" xfId="41" applyNumberFormat="1" applyFont="1"/>
    <xf numFmtId="38" fontId="45" fillId="0" borderId="21" xfId="114" applyNumberFormat="1" applyFont="1" applyBorder="1" applyAlignment="1">
      <alignment horizontal="center" vertical="center"/>
    </xf>
    <xf numFmtId="38" fontId="45" fillId="0" borderId="26" xfId="28" applyNumberFormat="1" applyFont="1" applyBorder="1"/>
    <xf numFmtId="38" fontId="45" fillId="0" borderId="27" xfId="28" applyNumberFormat="1" applyFont="1" applyBorder="1"/>
    <xf numFmtId="164" fontId="75" fillId="0" borderId="0" xfId="28" applyNumberFormat="1" applyFont="1"/>
    <xf numFmtId="164" fontId="78" fillId="0" borderId="0" xfId="28" applyNumberFormat="1" applyFont="1"/>
    <xf numFmtId="3" fontId="14" fillId="0" borderId="0" xfId="41" applyNumberFormat="1" applyFont="1" applyBorder="1" applyAlignment="1"/>
    <xf numFmtId="0" fontId="44" fillId="0" borderId="0" xfId="80" applyFont="1" applyFill="1"/>
    <xf numFmtId="0" fontId="35" fillId="0" borderId="0" xfId="80" applyFont="1" applyFill="1"/>
    <xf numFmtId="0" fontId="34" fillId="0" borderId="0" xfId="80" applyFont="1" applyFill="1"/>
    <xf numFmtId="3" fontId="82" fillId="0" borderId="0" xfId="0" applyNumberFormat="1" applyFont="1" applyFill="1"/>
    <xf numFmtId="164" fontId="34" fillId="0" borderId="0" xfId="28" applyNumberFormat="1" applyFont="1" applyFill="1" applyBorder="1"/>
    <xf numFmtId="0" fontId="46" fillId="0" borderId="0" xfId="80" applyFont="1" applyFill="1"/>
    <xf numFmtId="3" fontId="14" fillId="0" borderId="0" xfId="41" applyNumberFormat="1" applyFont="1"/>
    <xf numFmtId="3" fontId="14" fillId="0" borderId="0" xfId="29" applyNumberFormat="1" applyFont="1"/>
    <xf numFmtId="3" fontId="36" fillId="0" borderId="0" xfId="41" applyNumberFormat="1" applyFont="1" applyFill="1" applyProtection="1"/>
    <xf numFmtId="3" fontId="36" fillId="0" borderId="0" xfId="28" applyNumberFormat="1" applyFont="1" applyFill="1" applyProtection="1"/>
    <xf numFmtId="0" fontId="82" fillId="0" borderId="35" xfId="119" applyFont="1" applyFill="1" applyBorder="1" applyAlignment="1">
      <alignment horizontal="center" vertical="center"/>
    </xf>
    <xf numFmtId="0" fontId="82" fillId="0" borderId="36" xfId="119" applyFont="1" applyFill="1" applyBorder="1" applyAlignment="1">
      <alignment horizontal="center" vertical="center"/>
    </xf>
    <xf numFmtId="0" fontId="82" fillId="0" borderId="37" xfId="119" applyFont="1" applyFill="1" applyBorder="1" applyAlignment="1">
      <alignment horizontal="center" vertical="center"/>
    </xf>
    <xf numFmtId="164" fontId="34" fillId="0" borderId="26" xfId="70" applyNumberFormat="1" applyFont="1" applyFill="1" applyBorder="1"/>
    <xf numFmtId="164" fontId="82" fillId="0" borderId="0" xfId="28" applyNumberFormat="1" applyFont="1"/>
    <xf numFmtId="3" fontId="0" fillId="0" borderId="0" xfId="0" applyNumberFormat="1" applyFont="1"/>
    <xf numFmtId="3" fontId="0" fillId="0" borderId="0" xfId="0" applyNumberFormat="1" applyFont="1" applyFill="1"/>
    <xf numFmtId="0" fontId="75" fillId="0" borderId="0" xfId="0" applyFont="1"/>
    <xf numFmtId="3" fontId="14" fillId="0" borderId="0" xfId="41" applyNumberFormat="1" applyFont="1" applyBorder="1"/>
    <xf numFmtId="40" fontId="14" fillId="29" borderId="0" xfId="30" applyNumberFormat="1" applyFont="1" applyFill="1" applyBorder="1" applyProtection="1">
      <protection locked="0"/>
    </xf>
    <xf numFmtId="38" fontId="14" fillId="0" borderId="0" xfId="30" applyNumberFormat="1" applyFont="1" applyAlignment="1" applyProtection="1">
      <alignment horizontal="center"/>
      <protection locked="0"/>
    </xf>
    <xf numFmtId="0" fontId="72" fillId="0" borderId="0" xfId="0" applyFont="1" applyFill="1"/>
    <xf numFmtId="1" fontId="81" fillId="0" borderId="32" xfId="41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51" fillId="0" borderId="0" xfId="41" applyFont="1" applyAlignment="1">
      <alignment horizontal="center"/>
    </xf>
    <xf numFmtId="38" fontId="86" fillId="0" borderId="0" xfId="114" applyNumberFormat="1" applyFont="1" applyAlignment="1">
      <alignment horizontal="center"/>
    </xf>
    <xf numFmtId="38" fontId="87" fillId="0" borderId="11" xfId="114" applyNumberFormat="1" applyFont="1" applyBorder="1" applyAlignment="1">
      <alignment horizontal="center" vertical="center"/>
    </xf>
    <xf numFmtId="38" fontId="87" fillId="0" borderId="14" xfId="114" applyNumberFormat="1" applyFont="1" applyBorder="1" applyAlignment="1">
      <alignment horizontal="center" vertical="center"/>
    </xf>
    <xf numFmtId="38" fontId="33" fillId="0" borderId="21" xfId="114" applyNumberFormat="1" applyFont="1" applyBorder="1" applyAlignment="1">
      <alignment horizontal="center"/>
    </xf>
    <xf numFmtId="38" fontId="33" fillId="0" borderId="22" xfId="114" applyNumberFormat="1" applyFont="1" applyBorder="1" applyAlignment="1">
      <alignment horizontal="center"/>
    </xf>
    <xf numFmtId="38" fontId="33" fillId="0" borderId="15" xfId="114" applyNumberFormat="1" applyFont="1" applyFill="1" applyBorder="1" applyAlignment="1">
      <alignment horizontal="center"/>
    </xf>
    <xf numFmtId="0" fontId="14" fillId="0" borderId="17" xfId="41" applyBorder="1"/>
    <xf numFmtId="0" fontId="14" fillId="0" borderId="31" xfId="41" applyBorder="1"/>
    <xf numFmtId="38" fontId="45" fillId="0" borderId="15" xfId="116" quotePrefix="1" applyNumberFormat="1" applyFont="1" applyBorder="1" applyAlignment="1">
      <alignment horizontal="center"/>
    </xf>
    <xf numFmtId="38" fontId="45" fillId="0" borderId="31" xfId="116" quotePrefix="1" applyNumberFormat="1" applyFont="1" applyBorder="1" applyAlignment="1">
      <alignment horizontal="center"/>
    </xf>
    <xf numFmtId="38" fontId="36" fillId="0" borderId="0" xfId="30" applyNumberFormat="1" applyFont="1" applyAlignment="1" applyProtection="1">
      <alignment horizontal="center"/>
      <protection locked="0"/>
    </xf>
    <xf numFmtId="38" fontId="36" fillId="0" borderId="11" xfId="30" applyNumberFormat="1" applyFont="1" applyFill="1" applyBorder="1" applyAlignment="1" applyProtection="1">
      <alignment horizontal="center" vertical="center"/>
      <protection locked="0"/>
    </xf>
    <xf numFmtId="38" fontId="36" fillId="0" borderId="12" xfId="30" applyNumberFormat="1" applyFont="1" applyFill="1" applyBorder="1" applyAlignment="1" applyProtection="1">
      <alignment horizontal="center" vertical="center"/>
      <protection locked="0"/>
    </xf>
    <xf numFmtId="38" fontId="36" fillId="0" borderId="14" xfId="30" applyNumberFormat="1" applyFont="1" applyFill="1" applyBorder="1" applyAlignment="1" applyProtection="1">
      <alignment horizontal="center" vertical="center"/>
      <protection locked="0"/>
    </xf>
    <xf numFmtId="38" fontId="36" fillId="0" borderId="22" xfId="30" applyNumberFormat="1" applyFont="1" applyFill="1" applyBorder="1" applyAlignment="1" applyProtection="1">
      <alignment horizontal="center" vertical="center"/>
      <protection locked="0"/>
    </xf>
    <xf numFmtId="38" fontId="36" fillId="0" borderId="24" xfId="30" applyNumberFormat="1" applyFont="1" applyFill="1" applyBorder="1" applyAlignment="1" applyProtection="1">
      <alignment horizontal="center" vertical="center"/>
      <protection locked="0"/>
    </xf>
    <xf numFmtId="38" fontId="36" fillId="0" borderId="13" xfId="30" applyNumberFormat="1" applyFont="1" applyFill="1" applyBorder="1" applyAlignment="1" applyProtection="1">
      <alignment horizontal="center" vertical="center"/>
      <protection locked="0"/>
    </xf>
    <xf numFmtId="38" fontId="36" fillId="0" borderId="15" xfId="30" quotePrefix="1" applyNumberFormat="1" applyFont="1" applyFill="1" applyBorder="1" applyAlignment="1" applyProtection="1">
      <alignment horizontal="center"/>
      <protection locked="0"/>
    </xf>
    <xf numFmtId="38" fontId="36" fillId="0" borderId="31" xfId="30" quotePrefix="1" applyNumberFormat="1" applyFont="1" applyFill="1" applyBorder="1" applyAlignment="1" applyProtection="1">
      <alignment horizontal="center"/>
      <protection locked="0"/>
    </xf>
    <xf numFmtId="0" fontId="40" fillId="0" borderId="0" xfId="41" applyFont="1" applyAlignment="1">
      <alignment horizontal="center"/>
    </xf>
    <xf numFmtId="167" fontId="36" fillId="0" borderId="0" xfId="31" applyNumberFormat="1" applyFont="1" applyAlignment="1" applyProtection="1">
      <alignment horizontal="center"/>
      <protection locked="0"/>
    </xf>
    <xf numFmtId="38" fontId="36" fillId="0" borderId="21" xfId="30" applyNumberFormat="1" applyFont="1" applyFill="1" applyBorder="1" applyAlignment="1" applyProtection="1">
      <alignment horizontal="center" vertical="center"/>
      <protection locked="0"/>
    </xf>
    <xf numFmtId="38" fontId="36" fillId="0" borderId="25" xfId="30" applyNumberFormat="1" applyFont="1" applyFill="1" applyBorder="1" applyAlignment="1" applyProtection="1">
      <alignment horizontal="center" vertical="center"/>
      <protection locked="0"/>
    </xf>
    <xf numFmtId="39" fontId="36" fillId="0" borderId="18" xfId="31" applyNumberFormat="1" applyFont="1" applyBorder="1" applyAlignment="1" applyProtection="1">
      <alignment horizontal="center"/>
      <protection locked="0"/>
    </xf>
    <xf numFmtId="39" fontId="36" fillId="0" borderId="22" xfId="31" applyNumberFormat="1" applyFont="1" applyBorder="1" applyAlignment="1" applyProtection="1">
      <alignment horizontal="center"/>
      <protection locked="0"/>
    </xf>
    <xf numFmtId="38" fontId="66" fillId="0" borderId="21" xfId="30" applyNumberFormat="1" applyFont="1" applyFill="1" applyBorder="1" applyAlignment="1" applyProtection="1">
      <alignment horizontal="center"/>
      <protection locked="0"/>
    </xf>
    <xf numFmtId="38" fontId="66" fillId="0" borderId="22" xfId="30" applyNumberFormat="1" applyFont="1" applyFill="1" applyBorder="1" applyAlignment="1" applyProtection="1">
      <alignment horizontal="center"/>
      <protection locked="0"/>
    </xf>
    <xf numFmtId="0" fontId="79" fillId="0" borderId="0" xfId="0" applyFont="1" applyFill="1" applyAlignment="1">
      <alignment horizontal="center"/>
    </xf>
    <xf numFmtId="1" fontId="53" fillId="0" borderId="0" xfId="0" applyNumberFormat="1" applyFont="1" applyBorder="1" applyAlignment="1">
      <alignment horizontal="center"/>
    </xf>
    <xf numFmtId="0" fontId="45" fillId="0" borderId="21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/>
    </xf>
    <xf numFmtId="1" fontId="81" fillId="0" borderId="33" xfId="41" applyNumberFormat="1" applyFont="1" applyFill="1" applyBorder="1" applyAlignment="1">
      <alignment horizontal="center" vertical="center"/>
    </xf>
    <xf numFmtId="1" fontId="81" fillId="0" borderId="34" xfId="41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40" fontId="14" fillId="30" borderId="0" xfId="30" applyNumberFormat="1" applyFont="1" applyFill="1" applyBorder="1" applyProtection="1">
      <protection locked="0"/>
    </xf>
    <xf numFmtId="40" fontId="42" fillId="0" borderId="0" xfId="30" applyNumberFormat="1" applyFont="1" applyFill="1" applyBorder="1" applyProtection="1">
      <protection locked="0"/>
    </xf>
  </cellXfs>
  <cellStyles count="1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91"/>
    <cellStyle name="Body" xfId="50"/>
    <cellStyle name="Calc Currency (0)" xfId="5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71"/>
    <cellStyle name="Comma 2 3" xfId="92"/>
    <cellStyle name="Comma 2 4" xfId="93"/>
    <cellStyle name="Comma 2 5" xfId="94"/>
    <cellStyle name="Comma 2 5 2" xfId="95"/>
    <cellStyle name="Comma 2 5 3" xfId="96"/>
    <cellStyle name="Comma 2 5 4" xfId="97"/>
    <cellStyle name="Comma 2 5 5" xfId="98"/>
    <cellStyle name="Comma 3" xfId="67"/>
    <cellStyle name="Comma 3 2" xfId="70"/>
    <cellStyle name="Comma 3 2 2" xfId="99"/>
    <cellStyle name="Comma 3 2 3" xfId="100"/>
    <cellStyle name="Comma 3 2 4" xfId="101"/>
    <cellStyle name="Comma 3 2 5" xfId="102"/>
    <cellStyle name="Comma 3 2 6" xfId="90"/>
    <cellStyle name="Comma 3 3" xfId="120"/>
    <cellStyle name="Comma 3 4" xfId="132"/>
    <cellStyle name="Comma 3 5" xfId="139"/>
    <cellStyle name="Comma 4" xfId="72"/>
    <cellStyle name="Comma 5" xfId="77"/>
    <cellStyle name="Comma 6" xfId="79"/>
    <cellStyle name="Comma 6 2" xfId="103"/>
    <cellStyle name="Comma 6 3" xfId="104"/>
    <cellStyle name="Comma 6 4" xfId="105"/>
    <cellStyle name="Comma 6 5" xfId="106"/>
    <cellStyle name="Comma 7" xfId="107"/>
    <cellStyle name="Comma 7 2" xfId="108"/>
    <cellStyle name="Comma 7 3" xfId="109"/>
    <cellStyle name="Comma 7 4" xfId="110"/>
    <cellStyle name="Comma_PR-APRIL-2001 (R.FORMAT) 2 2 2 2" xfId="114"/>
    <cellStyle name="Comma_PR-APRIL-2001 (R.FORMAT) 2 2 3 2" xfId="115"/>
    <cellStyle name="Comma_PR-APRIL-2001 (R.FORMAT) 3 2 2" xfId="116"/>
    <cellStyle name="Comma_PR-AUGUST-2000" xfId="30"/>
    <cellStyle name="Comma_Pr-MAY-2006" xfId="31"/>
    <cellStyle name="Comma_Pr-MAY-2006 2 2 2 2 2" xfId="117"/>
    <cellStyle name="Component" xfId="52"/>
    <cellStyle name="Copied" xfId="53"/>
    <cellStyle name="Description" xfId="54"/>
    <cellStyle name="Entered" xfId="55"/>
    <cellStyle name="Explanatory Text" xfId="32" builtinId="53" customBuiltin="1"/>
    <cellStyle name="Feature" xfId="56"/>
    <cellStyle name="Good" xfId="33" builtinId="26" customBuiltin="1"/>
    <cellStyle name="Grey" xfId="57"/>
    <cellStyle name="Grey 2" xfId="121"/>
    <cellStyle name="Header1" xfId="58"/>
    <cellStyle name="Header2" xfId="59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Input [yellow]" xfId="60"/>
    <cellStyle name="Input [yellow] 2" xfId="122"/>
    <cellStyle name="Linked Cell" xfId="39" builtinId="24" customBuiltin="1"/>
    <cellStyle name="Neutral" xfId="40" builtinId="28" customBuiltin="1"/>
    <cellStyle name="Normal" xfId="0" builtinId="0"/>
    <cellStyle name="Normal - Style1" xfId="61"/>
    <cellStyle name="Normal - Style1 2" xfId="123"/>
    <cellStyle name="Normal 10" xfId="119"/>
    <cellStyle name="Normal 11" xfId="131"/>
    <cellStyle name="Normal 12" xfId="134"/>
    <cellStyle name="Normal 13" xfId="135"/>
    <cellStyle name="Normal 14" xfId="136"/>
    <cellStyle name="Normal 15" xfId="137"/>
    <cellStyle name="Normal 16" xfId="141"/>
    <cellStyle name="Normal 17" xfId="138"/>
    <cellStyle name="Normal 18" xfId="142"/>
    <cellStyle name="Normal 2" xfId="41"/>
    <cellStyle name="Normal 2 2" xfId="111"/>
    <cellStyle name="Normal 2 2 2" xfId="68"/>
    <cellStyle name="Normal 3" xfId="49"/>
    <cellStyle name="Normal 3 2" xfId="124"/>
    <cellStyle name="Normal 4" xfId="69"/>
    <cellStyle name="Normal 4 2" xfId="125"/>
    <cellStyle name="Normal 5" xfId="73"/>
    <cellStyle name="Normal 5 2" xfId="75"/>
    <cellStyle name="Normal 5 2 2" xfId="127"/>
    <cellStyle name="Normal 5 3" xfId="126"/>
    <cellStyle name="Normal 6" xfId="74"/>
    <cellStyle name="Normal 6 2" xfId="81"/>
    <cellStyle name="Normal 6 2 2" xfId="82"/>
    <cellStyle name="Normal 6 2 2 2" xfId="83"/>
    <cellStyle name="Normal 6 2 2 2 2" xfId="84"/>
    <cellStyle name="Normal 6 2 2 2 2 2" xfId="85"/>
    <cellStyle name="Normal 6 2 2 2 2 2 2" xfId="86"/>
    <cellStyle name="Normal 6 2 2 2 2 2 2 2" xfId="87"/>
    <cellStyle name="Normal 6 3" xfId="88"/>
    <cellStyle name="Normal 6 3 2" xfId="89"/>
    <cellStyle name="Normal 6 4" xfId="112"/>
    <cellStyle name="Normal 6 5" xfId="113"/>
    <cellStyle name="Normal 6 6" xfId="128"/>
    <cellStyle name="Normal 6 7" xfId="133"/>
    <cellStyle name="Normal 6 8" xfId="140"/>
    <cellStyle name="Normal 7" xfId="76"/>
    <cellStyle name="Normal 8" xfId="78"/>
    <cellStyle name="Normal 9" xfId="118"/>
    <cellStyle name="Normal_Copy of ExportsImports-Goods" xfId="80"/>
    <cellStyle name="Normal_PR-AUGUST-2000" xfId="42"/>
    <cellStyle name="Note" xfId="43" builtinId="10" customBuiltin="1"/>
    <cellStyle name="Option" xfId="62"/>
    <cellStyle name="Output" xfId="44" builtinId="21" customBuiltin="1"/>
    <cellStyle name="Percent [2]" xfId="63"/>
    <cellStyle name="Percent [2] 2" xfId="129"/>
    <cellStyle name="Percent 2" xfId="45"/>
    <cellStyle name="Percent 2 2" xfId="130"/>
    <cellStyle name="RevList" xfId="64"/>
    <cellStyle name="Subtotal" xfId="65"/>
    <cellStyle name="Title" xfId="46" builtinId="15" customBuiltin="1"/>
    <cellStyle name="Total" xfId="47" builtinId="25" customBuiltin="1"/>
    <cellStyle name="Value" xfId="66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123825</xdr:rowOff>
    </xdr:from>
    <xdr:to>
      <xdr:col>9</xdr:col>
      <xdr:colOff>600075</xdr:colOff>
      <xdr:row>35</xdr:row>
      <xdr:rowOff>114300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609600" y="2609850"/>
          <a:ext cx="5476875" cy="3714750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2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200" b="1" i="1" strike="noStrike">
              <a:solidFill>
                <a:srgbClr val="000000"/>
              </a:solidFill>
              <a:latin typeface="Arial"/>
              <a:cs typeface="Arial"/>
            </a:rPr>
            <a:t>MONTHLY ADVANCE RELEASE JULY-JANUARY </a:t>
          </a:r>
        </a:p>
        <a:p>
          <a:pPr algn="ctr" rtl="1">
            <a:defRPr sz="1000"/>
          </a:pPr>
          <a:r>
            <a:rPr lang="en-US" sz="2400" b="1" i="1" strike="noStrike">
              <a:solidFill>
                <a:srgbClr val="000000"/>
              </a:solidFill>
              <a:latin typeface="Arial"/>
              <a:cs typeface="Arial"/>
            </a:rPr>
            <a:t>2019-20</a:t>
          </a:r>
        </a:p>
        <a:p>
          <a:pPr algn="ctr" rtl="1">
            <a:defRPr sz="1000"/>
          </a:pPr>
          <a:r>
            <a:rPr lang="en-US" sz="1800" b="1" i="1" strike="noStrike">
              <a:solidFill>
                <a:srgbClr val="000000"/>
              </a:solidFill>
              <a:latin typeface="Arial"/>
              <a:cs typeface="Arial"/>
            </a:rPr>
            <a:t>(PROVISIONAL)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g-i\annual%20repor\Documents%20and%20Settings\raza%20agha\Desktop\foreign%20tra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aisal8884\AppData\Local\Microsoft\Windows\Temporary%20Internet%20Files\Content.Outlook\J0HLF1PP\web%20BO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"/>
      <sheetName val="X2"/>
      <sheetName val="M1"/>
      <sheetName val="M2"/>
      <sheetName val="XM-DoTrade"/>
      <sheetName val="Fax Gov Formate"/>
      <sheetName val="Cr to Pvt"/>
      <sheetName val="New Format"/>
      <sheetName val="foreign trade"/>
      <sheetName val="Stocks (2)"/>
      <sheetName val="f.1"/>
      <sheetName val="f.2"/>
      <sheetName val="f.3"/>
      <sheetName val="f.4"/>
      <sheetName val="f.5"/>
      <sheetName val="f.6"/>
      <sheetName val="f.7"/>
      <sheetName val="f.8"/>
      <sheetName val="C"/>
      <sheetName val="Fax_Gov_Formate"/>
      <sheetName val="Cr_to_Pvt"/>
      <sheetName val="New_Format"/>
      <sheetName val="foreign_trade"/>
      <sheetName val="Stocks_(2)"/>
      <sheetName val="f_1"/>
      <sheetName val="f_2"/>
      <sheetName val="f_3"/>
      <sheetName val="f_4"/>
      <sheetName val="f_5"/>
      <sheetName val="f_6"/>
      <sheetName val="f_7"/>
      <sheetName val="f_8"/>
      <sheetName val="Ex Value Month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pm5"/>
      <sheetName val="Working Sheet"/>
      <sheetName val="web BOP "/>
    </sheetNames>
    <definedNames>
      <definedName name="Adv"/>
      <definedName name="Export"/>
      <definedName name="Re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9"/>
  <sheetViews>
    <sheetView topLeftCell="A19" workbookViewId="0">
      <selection activeCell="D37" sqref="D37"/>
    </sheetView>
  </sheetViews>
  <sheetFormatPr defaultRowHeight="12.75" x14ac:dyDescent="0.2"/>
  <sheetData>
    <row r="2" spans="2:10" ht="13.5" thickBot="1" x14ac:dyDescent="0.25"/>
    <row r="3" spans="2:10" x14ac:dyDescent="0.2">
      <c r="B3" s="5"/>
      <c r="C3" s="6"/>
      <c r="D3" s="6"/>
      <c r="E3" s="6"/>
      <c r="F3" s="6"/>
      <c r="G3" s="6"/>
      <c r="H3" s="6"/>
      <c r="I3" s="6"/>
      <c r="J3" s="7"/>
    </row>
    <row r="4" spans="2:10" x14ac:dyDescent="0.2">
      <c r="B4" s="313">
        <v>786</v>
      </c>
      <c r="C4" s="314"/>
      <c r="D4" s="314"/>
      <c r="E4" s="314"/>
      <c r="F4" s="314"/>
      <c r="G4" s="314"/>
      <c r="H4" s="314"/>
      <c r="I4" s="314"/>
      <c r="J4" s="315"/>
    </row>
    <row r="5" spans="2:10" ht="44.25" x14ac:dyDescent="0.55000000000000004">
      <c r="B5" s="319" t="s">
        <v>147</v>
      </c>
      <c r="C5" s="320"/>
      <c r="D5" s="320"/>
      <c r="E5" s="320"/>
      <c r="F5" s="320"/>
      <c r="G5" s="320"/>
      <c r="H5" s="320"/>
      <c r="I5" s="320"/>
      <c r="J5" s="321"/>
    </row>
    <row r="6" spans="2:10" ht="23.25" x14ac:dyDescent="0.35">
      <c r="B6" s="323" t="s">
        <v>100</v>
      </c>
      <c r="C6" s="324"/>
      <c r="D6" s="324"/>
      <c r="E6" s="324"/>
      <c r="F6" s="324"/>
      <c r="G6" s="324"/>
      <c r="H6" s="324"/>
      <c r="I6" s="324"/>
      <c r="J6" s="325"/>
    </row>
    <row r="7" spans="2:10" x14ac:dyDescent="0.2">
      <c r="B7" s="8"/>
      <c r="C7" s="1"/>
      <c r="D7" s="1"/>
      <c r="E7" s="1"/>
      <c r="F7" s="1"/>
      <c r="G7" s="1"/>
      <c r="H7" s="1"/>
      <c r="I7" s="1"/>
      <c r="J7" s="9"/>
    </row>
    <row r="8" spans="2:10" x14ac:dyDescent="0.2">
      <c r="B8" s="8"/>
      <c r="C8" s="1"/>
      <c r="D8" s="1"/>
      <c r="E8" s="1"/>
      <c r="F8" s="1"/>
      <c r="G8" s="1"/>
      <c r="H8" s="1"/>
      <c r="I8" s="1"/>
      <c r="J8" s="9"/>
    </row>
    <row r="9" spans="2:10" x14ac:dyDescent="0.2">
      <c r="B9" s="8"/>
      <c r="C9" s="1"/>
      <c r="D9" s="1"/>
      <c r="E9" s="1"/>
      <c r="F9" s="1"/>
      <c r="G9" s="1"/>
      <c r="H9" s="1"/>
      <c r="I9" s="1"/>
      <c r="J9" s="9"/>
    </row>
    <row r="10" spans="2:10" x14ac:dyDescent="0.2">
      <c r="B10" s="8"/>
      <c r="C10" s="1"/>
      <c r="D10" s="1"/>
      <c r="E10" s="1"/>
      <c r="F10" s="1"/>
      <c r="G10" s="1"/>
      <c r="H10" s="1"/>
      <c r="I10" s="1"/>
      <c r="J10" s="9"/>
    </row>
    <row r="11" spans="2:10" x14ac:dyDescent="0.2">
      <c r="B11" s="8"/>
      <c r="C11" s="1"/>
      <c r="D11" s="1"/>
      <c r="E11" s="1"/>
      <c r="F11" s="1"/>
      <c r="G11" s="1"/>
      <c r="H11" s="1"/>
      <c r="I11" s="1"/>
      <c r="J11" s="9"/>
    </row>
    <row r="12" spans="2:10" x14ac:dyDescent="0.2">
      <c r="B12" s="8"/>
      <c r="C12" s="1"/>
      <c r="D12" s="1"/>
      <c r="E12" s="1"/>
      <c r="F12" s="1"/>
      <c r="G12" s="1"/>
      <c r="H12" s="1"/>
      <c r="I12" s="1"/>
      <c r="J12" s="9"/>
    </row>
    <row r="13" spans="2:10" x14ac:dyDescent="0.2">
      <c r="B13" s="8"/>
      <c r="C13" s="1"/>
      <c r="D13" s="1"/>
      <c r="E13" s="1"/>
      <c r="F13" s="1"/>
      <c r="G13" s="1"/>
      <c r="H13" s="1"/>
      <c r="I13" s="1"/>
      <c r="J13" s="9"/>
    </row>
    <row r="14" spans="2:10" x14ac:dyDescent="0.2">
      <c r="B14" s="8"/>
      <c r="C14" s="1"/>
      <c r="D14" s="1"/>
      <c r="E14" s="1"/>
      <c r="F14" s="1"/>
      <c r="G14" s="1"/>
      <c r="H14" s="1"/>
      <c r="I14" s="1"/>
      <c r="J14" s="9"/>
    </row>
    <row r="15" spans="2:10" x14ac:dyDescent="0.2">
      <c r="B15" s="8"/>
      <c r="C15" s="1"/>
      <c r="D15" s="1"/>
      <c r="E15" s="1"/>
      <c r="F15" s="1"/>
      <c r="G15" s="1"/>
      <c r="H15" s="1"/>
      <c r="I15" s="1"/>
      <c r="J15" s="9"/>
    </row>
    <row r="16" spans="2:10" x14ac:dyDescent="0.2">
      <c r="B16" s="8"/>
      <c r="C16" s="1"/>
      <c r="D16" s="1"/>
      <c r="E16" s="1"/>
      <c r="F16" s="1"/>
      <c r="G16" s="1"/>
      <c r="H16" s="1"/>
      <c r="I16" s="1"/>
      <c r="J16" s="9"/>
    </row>
    <row r="17" spans="2:16" x14ac:dyDescent="0.2">
      <c r="B17" s="8"/>
      <c r="C17" s="1"/>
      <c r="D17" s="1"/>
      <c r="E17" s="1"/>
      <c r="F17" s="1"/>
      <c r="G17" s="1"/>
      <c r="H17" s="1"/>
      <c r="I17" s="1"/>
      <c r="J17" s="9"/>
      <c r="K17" s="10"/>
      <c r="L17" s="10"/>
      <c r="M17" s="10"/>
      <c r="N17" s="10"/>
      <c r="O17" s="10"/>
      <c r="P17" s="10"/>
    </row>
    <row r="18" spans="2:16" x14ac:dyDescent="0.2">
      <c r="B18" s="8"/>
      <c r="C18" s="1"/>
      <c r="D18" s="1"/>
      <c r="E18" s="1"/>
      <c r="F18" s="1"/>
      <c r="G18" s="1"/>
      <c r="H18" s="1"/>
      <c r="I18" s="1"/>
      <c r="J18" s="9"/>
      <c r="K18" s="10"/>
      <c r="L18" s="10"/>
      <c r="M18" s="10"/>
      <c r="N18" s="10"/>
      <c r="O18" s="10"/>
      <c r="P18" s="10"/>
    </row>
    <row r="19" spans="2:16" x14ac:dyDescent="0.2">
      <c r="B19" s="8"/>
      <c r="C19" s="1"/>
      <c r="D19" s="1"/>
      <c r="E19" s="1"/>
      <c r="F19" s="1"/>
      <c r="G19" s="1"/>
      <c r="H19" s="1"/>
      <c r="I19" s="1"/>
      <c r="J19" s="9"/>
    </row>
    <row r="20" spans="2:16" x14ac:dyDescent="0.2">
      <c r="B20" s="8"/>
      <c r="C20" s="1"/>
      <c r="D20" s="1"/>
      <c r="E20" s="1"/>
      <c r="F20" s="1"/>
      <c r="G20" s="1"/>
      <c r="H20" s="1"/>
      <c r="I20" s="1"/>
      <c r="J20" s="9"/>
    </row>
    <row r="21" spans="2:16" x14ac:dyDescent="0.2">
      <c r="B21" s="8"/>
      <c r="C21" s="1"/>
      <c r="D21" s="1"/>
      <c r="E21" s="1"/>
      <c r="F21" s="1"/>
      <c r="G21" s="1"/>
      <c r="H21" s="1"/>
      <c r="I21" s="1"/>
      <c r="J21" s="9"/>
    </row>
    <row r="22" spans="2:16" x14ac:dyDescent="0.2">
      <c r="B22" s="8"/>
      <c r="C22" s="1"/>
      <c r="D22" s="1"/>
      <c r="E22" s="1"/>
      <c r="F22" s="1"/>
      <c r="G22" s="1"/>
      <c r="H22" s="1"/>
      <c r="I22" s="1"/>
      <c r="J22" s="9"/>
    </row>
    <row r="23" spans="2:16" x14ac:dyDescent="0.2">
      <c r="B23" s="8"/>
      <c r="C23" s="1"/>
      <c r="D23" s="1"/>
      <c r="E23" s="1"/>
      <c r="F23" s="1"/>
      <c r="G23" s="1"/>
      <c r="H23" s="1"/>
      <c r="I23" s="1"/>
      <c r="J23" s="9"/>
    </row>
    <row r="24" spans="2:16" x14ac:dyDescent="0.2">
      <c r="B24" s="8"/>
      <c r="C24" s="1"/>
      <c r="D24" s="1"/>
      <c r="E24" s="1"/>
      <c r="F24" s="1"/>
      <c r="G24" s="1"/>
      <c r="H24" s="1"/>
      <c r="I24" s="1"/>
      <c r="J24" s="9"/>
    </row>
    <row r="25" spans="2:16" x14ac:dyDescent="0.2">
      <c r="B25" s="8"/>
      <c r="C25" s="1"/>
      <c r="D25" s="1"/>
      <c r="E25" s="1"/>
      <c r="F25" s="1"/>
      <c r="G25" s="1"/>
      <c r="H25" s="1"/>
      <c r="I25" s="1"/>
      <c r="J25" s="9"/>
    </row>
    <row r="26" spans="2:16" x14ac:dyDescent="0.2">
      <c r="B26" s="8"/>
      <c r="C26" s="1"/>
      <c r="D26" s="1"/>
      <c r="E26" s="1"/>
      <c r="F26" s="1"/>
      <c r="G26" s="1"/>
      <c r="H26" s="1"/>
      <c r="I26" s="1"/>
      <c r="J26" s="9"/>
    </row>
    <row r="27" spans="2:16" x14ac:dyDescent="0.2">
      <c r="B27" s="8"/>
      <c r="C27" s="1"/>
      <c r="D27" s="1"/>
      <c r="E27" s="1"/>
      <c r="F27" s="1"/>
      <c r="G27" s="1"/>
      <c r="H27" s="1"/>
      <c r="I27" s="1"/>
      <c r="J27" s="9"/>
    </row>
    <row r="28" spans="2:16" x14ac:dyDescent="0.2">
      <c r="B28" s="8"/>
      <c r="C28" s="1"/>
      <c r="D28" s="1"/>
      <c r="E28" s="1"/>
      <c r="F28" s="1"/>
      <c r="G28" s="1"/>
      <c r="H28" s="1"/>
      <c r="I28" s="1"/>
      <c r="J28" s="9"/>
    </row>
    <row r="29" spans="2:16" x14ac:dyDescent="0.2">
      <c r="B29" s="8"/>
      <c r="C29" s="1"/>
      <c r="D29" s="1"/>
      <c r="E29" s="1"/>
      <c r="F29" s="1"/>
      <c r="G29" s="1"/>
      <c r="H29" s="1"/>
      <c r="I29" s="1"/>
      <c r="J29" s="9"/>
    </row>
    <row r="30" spans="2:16" x14ac:dyDescent="0.2">
      <c r="B30" s="8"/>
      <c r="C30" s="1"/>
      <c r="D30" s="1"/>
      <c r="E30" s="1"/>
      <c r="F30" s="1"/>
      <c r="G30" s="1"/>
      <c r="H30" s="1"/>
      <c r="I30" s="1"/>
      <c r="J30" s="9"/>
    </row>
    <row r="31" spans="2:16" x14ac:dyDescent="0.2">
      <c r="B31" s="8"/>
      <c r="C31" s="1"/>
      <c r="D31" s="1"/>
      <c r="E31" s="1"/>
      <c r="F31" s="1"/>
      <c r="G31" s="1"/>
      <c r="H31" s="1"/>
      <c r="I31" s="1"/>
      <c r="J31" s="9"/>
    </row>
    <row r="32" spans="2:16" x14ac:dyDescent="0.2">
      <c r="B32" s="8"/>
      <c r="C32" s="1"/>
      <c r="D32" s="1"/>
      <c r="E32" s="1"/>
      <c r="F32" s="1"/>
      <c r="G32" s="1"/>
      <c r="H32" s="1"/>
      <c r="I32" s="1"/>
      <c r="J32" s="9"/>
    </row>
    <row r="33" spans="2:10" x14ac:dyDescent="0.2">
      <c r="B33" s="8"/>
      <c r="C33" s="1"/>
      <c r="D33" s="1"/>
      <c r="E33" s="1"/>
      <c r="F33" s="1"/>
      <c r="G33" s="1"/>
      <c r="H33" s="1"/>
      <c r="I33" s="1"/>
      <c r="J33" s="9"/>
    </row>
    <row r="34" spans="2:10" x14ac:dyDescent="0.2">
      <c r="B34" s="8"/>
      <c r="C34" s="1"/>
      <c r="D34" s="1"/>
      <c r="E34" s="1"/>
      <c r="F34" s="1"/>
      <c r="G34" s="1"/>
      <c r="H34" s="1"/>
      <c r="I34" s="1"/>
      <c r="J34" s="9"/>
    </row>
    <row r="35" spans="2:10" x14ac:dyDescent="0.2">
      <c r="B35" s="8"/>
      <c r="C35" s="1"/>
      <c r="D35" s="1"/>
      <c r="E35" s="1"/>
      <c r="F35" s="1"/>
      <c r="G35" s="1"/>
      <c r="H35" s="1"/>
      <c r="I35" s="1"/>
      <c r="J35" s="9"/>
    </row>
    <row r="36" spans="2:10" x14ac:dyDescent="0.2">
      <c r="B36" s="8"/>
      <c r="C36" s="1"/>
      <c r="D36" s="1"/>
      <c r="E36" s="1"/>
      <c r="F36" s="1"/>
      <c r="G36" s="1"/>
      <c r="H36" s="1"/>
      <c r="I36" s="1"/>
      <c r="J36" s="9"/>
    </row>
    <row r="37" spans="2:10" x14ac:dyDescent="0.2">
      <c r="B37" s="8"/>
      <c r="C37" s="1"/>
      <c r="D37" s="1"/>
      <c r="E37" s="1"/>
      <c r="F37" s="1"/>
      <c r="G37" s="1"/>
      <c r="H37" s="1"/>
      <c r="I37" s="1"/>
      <c r="J37" s="9"/>
    </row>
    <row r="38" spans="2:10" x14ac:dyDescent="0.2">
      <c r="B38" s="8"/>
      <c r="C38" s="1"/>
      <c r="D38" s="1"/>
      <c r="E38" s="1"/>
      <c r="F38" s="1"/>
      <c r="G38" s="1"/>
      <c r="H38" s="1"/>
      <c r="I38" s="1"/>
      <c r="J38" s="9"/>
    </row>
    <row r="39" spans="2:10" x14ac:dyDescent="0.2">
      <c r="B39" s="8"/>
      <c r="C39" s="1"/>
      <c r="D39" s="1"/>
      <c r="E39" s="1"/>
      <c r="F39" s="1"/>
      <c r="G39" s="1"/>
      <c r="H39" s="1"/>
      <c r="I39" s="1"/>
      <c r="J39" s="9"/>
    </row>
    <row r="40" spans="2:10" x14ac:dyDescent="0.2">
      <c r="B40" s="8"/>
      <c r="C40" s="1"/>
      <c r="D40" s="1"/>
      <c r="E40" s="1"/>
      <c r="F40" s="1"/>
      <c r="G40" s="1"/>
      <c r="H40" s="1"/>
      <c r="I40" s="1"/>
      <c r="J40" s="9"/>
    </row>
    <row r="41" spans="2:10" x14ac:dyDescent="0.2">
      <c r="B41" s="8"/>
      <c r="C41" s="1"/>
      <c r="D41" s="1"/>
      <c r="E41" s="1"/>
      <c r="F41" s="1"/>
      <c r="G41" s="1"/>
      <c r="H41" s="1"/>
      <c r="I41" s="1"/>
      <c r="J41" s="9"/>
    </row>
    <row r="42" spans="2:10" x14ac:dyDescent="0.2">
      <c r="B42" s="8"/>
      <c r="C42" s="1"/>
      <c r="D42" s="1"/>
      <c r="E42" s="1"/>
      <c r="F42" s="1"/>
      <c r="G42" s="1"/>
      <c r="H42" s="1"/>
      <c r="I42" s="1"/>
      <c r="J42" s="9"/>
    </row>
    <row r="43" spans="2:10" x14ac:dyDescent="0.2">
      <c r="B43" s="8"/>
      <c r="C43" s="1"/>
      <c r="D43" s="1"/>
      <c r="E43" s="1"/>
      <c r="F43" s="1"/>
      <c r="G43" s="1"/>
      <c r="H43" s="1"/>
      <c r="I43" s="1"/>
      <c r="J43" s="9"/>
    </row>
    <row r="44" spans="2:10" x14ac:dyDescent="0.2">
      <c r="B44" s="8"/>
      <c r="C44" s="1"/>
      <c r="D44" s="1"/>
      <c r="E44" s="1"/>
      <c r="F44" s="1"/>
      <c r="G44" s="1"/>
      <c r="H44" s="1"/>
      <c r="I44" s="1"/>
      <c r="J44" s="9"/>
    </row>
    <row r="45" spans="2:10" ht="27.75" x14ac:dyDescent="0.4">
      <c r="B45" s="322" t="s">
        <v>148</v>
      </c>
      <c r="C45" s="317"/>
      <c r="D45" s="317"/>
      <c r="E45" s="317"/>
      <c r="F45" s="317"/>
      <c r="G45" s="317"/>
      <c r="H45" s="317"/>
      <c r="I45" s="317"/>
      <c r="J45" s="318"/>
    </row>
    <row r="46" spans="2:10" ht="27.75" x14ac:dyDescent="0.4">
      <c r="B46" s="316" t="s">
        <v>149</v>
      </c>
      <c r="C46" s="317"/>
      <c r="D46" s="317"/>
      <c r="E46" s="317"/>
      <c r="F46" s="317"/>
      <c r="G46" s="317"/>
      <c r="H46" s="317"/>
      <c r="I46" s="317"/>
      <c r="J46" s="318"/>
    </row>
    <row r="47" spans="2:10" x14ac:dyDescent="0.2">
      <c r="B47" s="8"/>
      <c r="C47" s="1"/>
      <c r="D47" s="1"/>
      <c r="E47" s="1"/>
      <c r="F47" s="1"/>
      <c r="G47" s="1"/>
      <c r="H47" s="1"/>
      <c r="I47" s="1"/>
      <c r="J47" s="9"/>
    </row>
    <row r="48" spans="2:10" ht="13.5" thickBot="1" x14ac:dyDescent="0.25">
      <c r="B48" s="11"/>
      <c r="C48" s="4"/>
      <c r="D48" s="4"/>
      <c r="E48" s="4"/>
      <c r="F48" s="4"/>
      <c r="G48" s="4"/>
      <c r="H48" s="4"/>
      <c r="I48" s="4"/>
      <c r="J48" s="12"/>
    </row>
    <row r="49" spans="2:10" x14ac:dyDescent="0.2">
      <c r="B49" s="1"/>
      <c r="C49" s="1"/>
      <c r="D49" s="1"/>
      <c r="E49" s="1"/>
      <c r="F49" s="1"/>
      <c r="G49" s="1"/>
      <c r="H49" s="1"/>
      <c r="I49" s="1"/>
      <c r="J49" s="1"/>
    </row>
  </sheetData>
  <mergeCells count="5">
    <mergeCell ref="B4:J4"/>
    <mergeCell ref="B46:J46"/>
    <mergeCell ref="B5:J5"/>
    <mergeCell ref="B45:J45"/>
    <mergeCell ref="B6:J6"/>
  </mergeCells>
  <phoneticPr fontId="42" type="noConversion"/>
  <printOptions horizontalCentered="1"/>
  <pageMargins left="0.24" right="0.5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2"/>
  <sheetViews>
    <sheetView workbookViewId="0">
      <pane ySplit="5" topLeftCell="A6" activePane="bottomLeft" state="frozen"/>
      <selection pane="bottomLeft" activeCell="F17" sqref="F17"/>
    </sheetView>
  </sheetViews>
  <sheetFormatPr defaultColWidth="8.85546875" defaultRowHeight="12.75" x14ac:dyDescent="0.2"/>
  <cols>
    <col min="1" max="1" width="31" style="245" bestFit="1" customWidth="1"/>
    <col min="2" max="2" width="11.7109375" style="245" customWidth="1"/>
    <col min="3" max="3" width="11.140625" style="245" bestFit="1" customWidth="1"/>
    <col min="4" max="4" width="11.7109375" style="245" customWidth="1"/>
    <col min="5" max="5" width="11" style="245" customWidth="1"/>
    <col min="6" max="6" width="12.7109375" style="245" customWidth="1"/>
    <col min="7" max="7" width="14.42578125" style="245" customWidth="1"/>
    <col min="8" max="8" width="10.28515625" style="245" bestFit="1" customWidth="1"/>
    <col min="9" max="10" width="13.140625" style="245" bestFit="1" customWidth="1"/>
    <col min="11" max="16384" width="8.85546875" style="245"/>
  </cols>
  <sheetData>
    <row r="1" spans="1:10" ht="22.5" x14ac:dyDescent="0.3">
      <c r="A1" s="327" t="s">
        <v>100</v>
      </c>
      <c r="B1" s="327"/>
      <c r="C1" s="327"/>
      <c r="D1" s="327"/>
      <c r="E1" s="327"/>
      <c r="F1" s="327"/>
      <c r="G1" s="327"/>
      <c r="I1" s="287"/>
      <c r="J1" s="287"/>
    </row>
    <row r="2" spans="1:10" ht="16.5" thickBot="1" x14ac:dyDescent="0.3">
      <c r="A2" s="246"/>
      <c r="B2" s="246"/>
      <c r="C2" s="246"/>
      <c r="D2" s="246"/>
      <c r="E2" s="247"/>
      <c r="F2" s="248" t="s">
        <v>101</v>
      </c>
    </row>
    <row r="3" spans="1:10" ht="18.75" customHeight="1" thickBot="1" x14ac:dyDescent="0.25">
      <c r="A3" s="328" t="s">
        <v>102</v>
      </c>
      <c r="B3" s="284" t="s">
        <v>192</v>
      </c>
      <c r="C3" s="284" t="s">
        <v>193</v>
      </c>
      <c r="D3" s="284" t="s">
        <v>198</v>
      </c>
      <c r="E3" s="284" t="s">
        <v>199</v>
      </c>
      <c r="F3" s="330" t="s">
        <v>153</v>
      </c>
      <c r="G3" s="331"/>
    </row>
    <row r="4" spans="1:10" ht="15" thickBot="1" x14ac:dyDescent="0.25">
      <c r="A4" s="329"/>
      <c r="B4" s="332" t="s">
        <v>6</v>
      </c>
      <c r="C4" s="333"/>
      <c r="D4" s="333"/>
      <c r="E4" s="334"/>
      <c r="F4" s="249" t="s">
        <v>103</v>
      </c>
      <c r="G4" s="250" t="s">
        <v>5</v>
      </c>
    </row>
    <row r="5" spans="1:10" x14ac:dyDescent="0.2">
      <c r="A5" s="251"/>
      <c r="C5" s="252"/>
      <c r="D5" s="253"/>
      <c r="F5" s="254"/>
      <c r="G5" s="254"/>
    </row>
    <row r="6" spans="1:10" ht="15.75" x14ac:dyDescent="0.25">
      <c r="A6" s="255" t="s">
        <v>104</v>
      </c>
      <c r="B6" s="257">
        <v>1474.7439999999999</v>
      </c>
      <c r="C6" s="257">
        <v>1626.761</v>
      </c>
      <c r="D6" s="257">
        <v>1637.691</v>
      </c>
      <c r="E6" s="257">
        <v>1886.223</v>
      </c>
      <c r="F6" s="258">
        <f t="shared" ref="F6:F12" si="0">E6-D6</f>
        <v>248.53199999999993</v>
      </c>
      <c r="G6" s="259">
        <f t="shared" ref="G6:G12" si="1">F6*100/D6</f>
        <v>15.175756598772292</v>
      </c>
      <c r="H6" s="288"/>
      <c r="I6" s="288"/>
      <c r="J6" s="260"/>
    </row>
    <row r="7" spans="1:10" ht="15.75" x14ac:dyDescent="0.25">
      <c r="A7" s="255" t="s">
        <v>105</v>
      </c>
      <c r="B7" s="257">
        <v>1653.471</v>
      </c>
      <c r="C7" s="257">
        <v>1860.383</v>
      </c>
      <c r="D7" s="257">
        <v>2013.413</v>
      </c>
      <c r="E7" s="257">
        <v>1858.068</v>
      </c>
      <c r="F7" s="258">
        <f t="shared" si="0"/>
        <v>-155.34500000000003</v>
      </c>
      <c r="G7" s="259">
        <f t="shared" si="1"/>
        <v>-7.7155059592840631</v>
      </c>
      <c r="H7" s="304"/>
      <c r="I7" s="304"/>
    </row>
    <row r="8" spans="1:10" ht="15.75" x14ac:dyDescent="0.25">
      <c r="A8" s="255" t="s">
        <v>106</v>
      </c>
      <c r="B8" s="257">
        <v>1538.0509999999999</v>
      </c>
      <c r="C8" s="257">
        <v>1668.38</v>
      </c>
      <c r="D8" s="257">
        <v>1722.826</v>
      </c>
      <c r="E8" s="257">
        <v>1765.462</v>
      </c>
      <c r="F8" s="258">
        <f t="shared" si="0"/>
        <v>42.635999999999967</v>
      </c>
      <c r="G8" s="259">
        <f t="shared" si="1"/>
        <v>2.4747711028275616</v>
      </c>
      <c r="H8" s="288"/>
      <c r="I8" s="288"/>
    </row>
    <row r="9" spans="1:10" ht="15.75" x14ac:dyDescent="0.25">
      <c r="A9" s="255" t="s">
        <v>107</v>
      </c>
      <c r="B9" s="257">
        <v>1749.9380000000001</v>
      </c>
      <c r="C9" s="257">
        <v>1881.326</v>
      </c>
      <c r="D9" s="257">
        <v>1896.079</v>
      </c>
      <c r="E9" s="257">
        <v>2019.425</v>
      </c>
      <c r="F9" s="258">
        <f t="shared" si="0"/>
        <v>123.346</v>
      </c>
      <c r="G9" s="259">
        <f t="shared" si="1"/>
        <v>6.5053196623136484</v>
      </c>
    </row>
    <row r="10" spans="1:10" ht="15.75" x14ac:dyDescent="0.25">
      <c r="A10" s="255" t="s">
        <v>108</v>
      </c>
      <c r="B10" s="257">
        <v>1756.848</v>
      </c>
      <c r="C10" s="256">
        <v>1967.502</v>
      </c>
      <c r="D10" s="257">
        <v>1838.7750000000001</v>
      </c>
      <c r="E10" s="257">
        <v>2006.7650000000001</v>
      </c>
      <c r="F10" s="258">
        <f t="shared" si="0"/>
        <v>167.99</v>
      </c>
      <c r="G10" s="259">
        <f t="shared" si="1"/>
        <v>9.1359736781281011</v>
      </c>
      <c r="I10" s="288"/>
      <c r="J10" s="288"/>
    </row>
    <row r="11" spans="1:10" ht="15.75" x14ac:dyDescent="0.25">
      <c r="A11" s="261" t="s">
        <v>109</v>
      </c>
      <c r="B11" s="257">
        <v>1721.854</v>
      </c>
      <c r="C11" s="256">
        <v>1972.0050000000001</v>
      </c>
      <c r="D11" s="257">
        <v>2072.38</v>
      </c>
      <c r="E11" s="262">
        <v>1993</v>
      </c>
      <c r="F11" s="263">
        <f t="shared" si="0"/>
        <v>-79.380000000000109</v>
      </c>
      <c r="G11" s="264">
        <f t="shared" si="1"/>
        <v>-3.8303785985195815</v>
      </c>
    </row>
    <row r="12" spans="1:10" ht="15.75" x14ac:dyDescent="0.25">
      <c r="A12" s="255" t="s">
        <v>4</v>
      </c>
      <c r="B12" s="257">
        <v>1774.808</v>
      </c>
      <c r="C12" s="256">
        <v>1965.0550000000001</v>
      </c>
      <c r="D12" s="257">
        <v>2034.528</v>
      </c>
      <c r="E12" s="262">
        <v>1970</v>
      </c>
      <c r="F12" s="263">
        <f t="shared" si="0"/>
        <v>-64.52800000000002</v>
      </c>
      <c r="G12" s="264">
        <f t="shared" si="1"/>
        <v>-3.1716447254596654</v>
      </c>
    </row>
    <row r="13" spans="1:10" ht="15.75" x14ac:dyDescent="0.25">
      <c r="A13" s="255"/>
      <c r="B13" s="257"/>
      <c r="C13" s="257"/>
      <c r="D13" s="257"/>
      <c r="E13" s="262"/>
      <c r="F13" s="263"/>
      <c r="G13" s="264"/>
    </row>
    <row r="14" spans="1:10" ht="15.75" x14ac:dyDescent="0.25">
      <c r="A14" s="255" t="s">
        <v>208</v>
      </c>
      <c r="B14" s="257">
        <f>SUM(B6:B12)</f>
        <v>11669.714</v>
      </c>
      <c r="C14" s="257">
        <f t="shared" ref="C14:D14" si="2">SUM(C6:C12)</f>
        <v>12941.412</v>
      </c>
      <c r="D14" s="257">
        <f t="shared" si="2"/>
        <v>13215.692000000001</v>
      </c>
      <c r="E14" s="257">
        <f>SUM(E6:E12)</f>
        <v>13498.943000000001</v>
      </c>
      <c r="F14" s="258">
        <f>E14-D14</f>
        <v>283.2510000000002</v>
      </c>
      <c r="G14" s="259">
        <f>F14*100/D14</f>
        <v>2.1432929883656504</v>
      </c>
    </row>
    <row r="15" spans="1:10" ht="15.75" x14ac:dyDescent="0.25">
      <c r="A15" s="255"/>
      <c r="B15" s="257"/>
      <c r="C15" s="257"/>
      <c r="D15" s="257"/>
      <c r="E15" s="262"/>
      <c r="F15" s="263"/>
      <c r="G15" s="264"/>
      <c r="I15" s="288"/>
      <c r="J15" s="288"/>
    </row>
    <row r="16" spans="1:10" ht="15.75" x14ac:dyDescent="0.25">
      <c r="A16" s="255" t="s">
        <v>110</v>
      </c>
      <c r="B16" s="257">
        <v>1633.201</v>
      </c>
      <c r="C16" s="256">
        <v>1896.2840000000001</v>
      </c>
      <c r="D16" s="257">
        <v>1881.114</v>
      </c>
      <c r="E16" s="257"/>
      <c r="F16" s="258"/>
      <c r="G16" s="259"/>
    </row>
    <row r="17" spans="1:10" ht="15.75" x14ac:dyDescent="0.25">
      <c r="A17" s="255" t="s">
        <v>111</v>
      </c>
      <c r="B17" s="257">
        <v>1794.146</v>
      </c>
      <c r="C17" s="256">
        <v>2226.7660000000001</v>
      </c>
      <c r="D17" s="257">
        <v>1974.337</v>
      </c>
      <c r="E17" s="257"/>
      <c r="F17" s="258"/>
      <c r="G17" s="259"/>
      <c r="I17" s="288"/>
      <c r="J17" s="288"/>
    </row>
    <row r="18" spans="1:10" ht="15.75" x14ac:dyDescent="0.25">
      <c r="A18" s="255" t="s">
        <v>112</v>
      </c>
      <c r="B18" s="257">
        <v>1798.4780000000001</v>
      </c>
      <c r="C18" s="256">
        <v>2126.7930000000001</v>
      </c>
      <c r="D18" s="257">
        <v>2088.9299999999998</v>
      </c>
      <c r="E18" s="257"/>
      <c r="F18" s="307"/>
      <c r="G18" s="307"/>
      <c r="I18" s="288"/>
      <c r="J18" s="288"/>
    </row>
    <row r="19" spans="1:10" ht="15.75" x14ac:dyDescent="0.25">
      <c r="A19" s="255" t="s">
        <v>113</v>
      </c>
      <c r="B19" s="257">
        <v>1620.3340000000001</v>
      </c>
      <c r="C19" s="256">
        <v>2138.7040000000002</v>
      </c>
      <c r="D19" s="257">
        <v>2095.5349999999999</v>
      </c>
      <c r="E19" s="262"/>
      <c r="F19" s="263"/>
      <c r="G19" s="288"/>
      <c r="H19" s="288"/>
    </row>
    <row r="20" spans="1:10" ht="15.75" x14ac:dyDescent="0.25">
      <c r="A20" s="255" t="s">
        <v>114</v>
      </c>
      <c r="B20" s="256">
        <v>1906.364</v>
      </c>
      <c r="C20" s="256">
        <v>1882.048</v>
      </c>
      <c r="D20" s="257">
        <v>1702.713</v>
      </c>
      <c r="E20" s="262"/>
      <c r="F20" s="288"/>
      <c r="G20" s="288"/>
    </row>
    <row r="21" spans="1:10" ht="15.75" x14ac:dyDescent="0.25">
      <c r="A21" s="255"/>
      <c r="B21" s="256"/>
      <c r="C21" s="256"/>
      <c r="D21" s="262"/>
      <c r="E21" s="262"/>
      <c r="F21" s="263"/>
      <c r="G21" s="264"/>
    </row>
    <row r="22" spans="1:10" ht="15.75" x14ac:dyDescent="0.25">
      <c r="A22" s="255" t="s">
        <v>146</v>
      </c>
      <c r="B22" s="257">
        <f>SUM(B6:B20)-B14</f>
        <v>20422.237000000001</v>
      </c>
      <c r="C22" s="257">
        <f>SUM(C6:C20)-C14</f>
        <v>23212.007000000001</v>
      </c>
      <c r="D22" s="257">
        <f>SUM(D6:D20)-D14</f>
        <v>22958.321000000004</v>
      </c>
      <c r="E22" s="303">
        <f>SUM(E6:E20)-E14</f>
        <v>13498.943000000001</v>
      </c>
      <c r="F22" s="258"/>
      <c r="G22" s="259"/>
    </row>
    <row r="23" spans="1:10" ht="15.75" x14ac:dyDescent="0.25">
      <c r="A23" s="255"/>
      <c r="B23" s="257"/>
      <c r="C23" s="257"/>
      <c r="D23" s="257"/>
      <c r="E23" s="257"/>
      <c r="F23" s="258"/>
      <c r="G23" s="259"/>
    </row>
    <row r="24" spans="1:10" ht="15.75" x14ac:dyDescent="0.25">
      <c r="A24" s="265"/>
      <c r="B24" s="267"/>
      <c r="C24" s="267"/>
      <c r="D24" s="267"/>
      <c r="E24" s="267"/>
      <c r="F24" s="263"/>
      <c r="G24" s="264"/>
    </row>
    <row r="25" spans="1:10" ht="15.75" x14ac:dyDescent="0.25">
      <c r="A25" s="268"/>
      <c r="B25" s="269"/>
      <c r="C25" s="269"/>
      <c r="D25" s="269"/>
      <c r="E25" s="269"/>
      <c r="F25" s="258"/>
      <c r="G25" s="259"/>
    </row>
    <row r="26" spans="1:10" ht="15.75" x14ac:dyDescent="0.25">
      <c r="A26" s="268"/>
      <c r="B26" s="269"/>
      <c r="C26" s="269"/>
      <c r="D26" s="269"/>
      <c r="E26" s="269"/>
      <c r="F26" s="258"/>
      <c r="G26" s="259"/>
    </row>
    <row r="27" spans="1:10" ht="15.75" x14ac:dyDescent="0.25">
      <c r="A27" s="268"/>
      <c r="B27" s="269"/>
      <c r="C27" s="269"/>
      <c r="D27" s="269"/>
      <c r="E27" s="269"/>
      <c r="F27" s="258"/>
      <c r="G27" s="259"/>
    </row>
    <row r="28" spans="1:10" ht="15.75" x14ac:dyDescent="0.25">
      <c r="A28" s="265"/>
      <c r="B28" s="266"/>
      <c r="C28" s="266"/>
      <c r="D28" s="262"/>
      <c r="E28" s="270"/>
      <c r="F28" s="263"/>
      <c r="G28" s="264"/>
    </row>
    <row r="29" spans="1:10" ht="16.5" thickBot="1" x14ac:dyDescent="0.3">
      <c r="A29" s="265"/>
      <c r="B29" s="271"/>
      <c r="C29" s="271"/>
      <c r="D29" s="271"/>
      <c r="E29" s="271"/>
      <c r="F29" s="263"/>
      <c r="G29" s="264"/>
    </row>
    <row r="30" spans="1:10" s="252" customFormat="1" ht="16.5" thickBot="1" x14ac:dyDescent="0.3">
      <c r="A30" s="273"/>
      <c r="B30" s="335" t="s">
        <v>208</v>
      </c>
      <c r="C30" s="336"/>
      <c r="D30" s="274" t="s">
        <v>154</v>
      </c>
    </row>
    <row r="31" spans="1:10" s="252" customFormat="1" ht="16.5" thickBot="1" x14ac:dyDescent="0.3">
      <c r="A31" s="273"/>
      <c r="B31" s="275" t="s">
        <v>199</v>
      </c>
      <c r="C31" s="275" t="s">
        <v>198</v>
      </c>
      <c r="D31" s="276" t="s">
        <v>103</v>
      </c>
    </row>
    <row r="32" spans="1:10" s="252" customFormat="1" ht="15.75" x14ac:dyDescent="0.25">
      <c r="A32" s="277" t="s">
        <v>155</v>
      </c>
      <c r="B32" s="278">
        <f>E14</f>
        <v>13498.943000000001</v>
      </c>
      <c r="C32" s="278">
        <f>D14</f>
        <v>13215.692000000001</v>
      </c>
      <c r="D32" s="285">
        <f>B32-C32</f>
        <v>283.2510000000002</v>
      </c>
    </row>
    <row r="33" spans="1:7" s="252" customFormat="1" ht="15.75" x14ac:dyDescent="0.25">
      <c r="A33" s="277" t="s">
        <v>156</v>
      </c>
      <c r="B33" s="279">
        <v>27388</v>
      </c>
      <c r="C33" s="279">
        <v>32420</v>
      </c>
      <c r="D33" s="285">
        <f>B33-C33</f>
        <v>-5032</v>
      </c>
    </row>
    <row r="34" spans="1:7" s="252" customFormat="1" ht="15.75" x14ac:dyDescent="0.25">
      <c r="A34" s="277" t="s">
        <v>157</v>
      </c>
      <c r="B34" s="280">
        <f>B32-B33</f>
        <v>-13889.056999999999</v>
      </c>
      <c r="C34" s="280">
        <f>C32-C33</f>
        <v>-19204.307999999997</v>
      </c>
      <c r="D34" s="286">
        <f>B34-C34</f>
        <v>5315.2509999999984</v>
      </c>
    </row>
    <row r="35" spans="1:7" s="252" customFormat="1" ht="15.75" x14ac:dyDescent="0.25">
      <c r="A35" s="272"/>
      <c r="B35" s="251"/>
      <c r="C35" s="251"/>
      <c r="D35" s="251"/>
      <c r="E35" s="251"/>
    </row>
    <row r="36" spans="1:7" ht="15.75" x14ac:dyDescent="0.25">
      <c r="A36" s="281" t="s">
        <v>115</v>
      </c>
      <c r="B36" s="289"/>
      <c r="C36" s="289"/>
      <c r="D36" s="246"/>
      <c r="E36" s="246"/>
    </row>
    <row r="37" spans="1:7" x14ac:dyDescent="0.2">
      <c r="B37" s="246"/>
      <c r="C37" s="246"/>
      <c r="D37" s="246"/>
      <c r="E37" s="246"/>
    </row>
    <row r="38" spans="1:7" x14ac:dyDescent="0.2">
      <c r="A38" s="282" t="s">
        <v>196</v>
      </c>
      <c r="B38" s="245" t="s">
        <v>197</v>
      </c>
    </row>
    <row r="39" spans="1:7" x14ac:dyDescent="0.2">
      <c r="A39" s="282"/>
    </row>
    <row r="40" spans="1:7" ht="20.25" x14ac:dyDescent="0.3">
      <c r="A40" s="326" t="s">
        <v>117</v>
      </c>
      <c r="B40" s="326"/>
      <c r="C40" s="326"/>
      <c r="D40" s="326"/>
      <c r="E40" s="326"/>
      <c r="F40" s="326"/>
      <c r="G40" s="326"/>
    </row>
    <row r="42" spans="1:7" x14ac:dyDescent="0.2">
      <c r="B42" s="283"/>
      <c r="C42" s="283"/>
    </row>
  </sheetData>
  <mergeCells count="6">
    <mergeCell ref="A40:G40"/>
    <mergeCell ref="A1:G1"/>
    <mergeCell ref="A3:A4"/>
    <mergeCell ref="F3:G3"/>
    <mergeCell ref="B4:E4"/>
    <mergeCell ref="B30:C30"/>
  </mergeCells>
  <printOptions horizontalCentered="1" gridLines="1"/>
  <pageMargins left="0.196850393700787" right="0.27559055118110198" top="0.2" bottom="0.19" header="0.196850393700787" footer="0.196850393700787"/>
  <pageSetup paperSize="9" orientation="landscape" r:id="rId1"/>
  <headerFooter alignWithMargins="0">
    <oddHeader xml:space="preserve">&amp;R&amp;6&amp;F&amp;10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9"/>
  <sheetViews>
    <sheetView tabSelected="1" workbookViewId="0">
      <selection activeCell="E21" sqref="E21"/>
    </sheetView>
  </sheetViews>
  <sheetFormatPr defaultColWidth="9.140625" defaultRowHeight="12.75" x14ac:dyDescent="0.2"/>
  <cols>
    <col min="1" max="1" width="5" style="83" bestFit="1" customWidth="1"/>
    <col min="2" max="2" width="38.85546875" style="83" customWidth="1"/>
    <col min="3" max="3" width="14.42578125" style="83" customWidth="1"/>
    <col min="4" max="4" width="14" style="83" customWidth="1"/>
    <col min="5" max="5" width="13" style="83" customWidth="1"/>
    <col min="6" max="6" width="14.28515625" style="83" bestFit="1" customWidth="1"/>
    <col min="7" max="7" width="15.7109375" style="197" bestFit="1" customWidth="1"/>
    <col min="8" max="8" width="11.140625" style="88" customWidth="1"/>
    <col min="9" max="9" width="9.28515625" style="84" customWidth="1"/>
    <col min="10" max="16384" width="9.140625" style="84"/>
  </cols>
  <sheetData>
    <row r="1" spans="1:9" x14ac:dyDescent="0.2">
      <c r="A1" s="337" t="s">
        <v>0</v>
      </c>
      <c r="B1" s="337"/>
      <c r="C1" s="337"/>
      <c r="D1" s="337"/>
      <c r="E1" s="337"/>
      <c r="F1" s="337"/>
      <c r="G1" s="337"/>
      <c r="H1" s="337"/>
    </row>
    <row r="2" spans="1:9" x14ac:dyDescent="0.2">
      <c r="A2" s="337" t="s">
        <v>207</v>
      </c>
      <c r="B2" s="337"/>
      <c r="C2" s="337"/>
      <c r="D2" s="337"/>
      <c r="E2" s="337"/>
      <c r="F2" s="337"/>
      <c r="G2" s="337"/>
      <c r="H2" s="337"/>
    </row>
    <row r="3" spans="1:9" ht="13.5" thickBot="1" x14ac:dyDescent="0.25">
      <c r="B3" s="129"/>
      <c r="C3" s="129"/>
      <c r="D3" s="129"/>
      <c r="E3" s="129"/>
      <c r="F3" s="129"/>
      <c r="G3" s="130" t="s">
        <v>1</v>
      </c>
    </row>
    <row r="4" spans="1:9" s="68" customFormat="1" ht="13.5" thickBot="1" x14ac:dyDescent="0.25">
      <c r="A4" s="338" t="s">
        <v>2</v>
      </c>
      <c r="B4" s="341" t="s">
        <v>3</v>
      </c>
      <c r="C4" s="344" t="s">
        <v>4</v>
      </c>
      <c r="D4" s="345"/>
      <c r="E4" s="131" t="s">
        <v>5</v>
      </c>
      <c r="F4" s="344" t="s">
        <v>208</v>
      </c>
      <c r="G4" s="345"/>
      <c r="H4" s="131" t="s">
        <v>5</v>
      </c>
      <c r="I4" s="67"/>
    </row>
    <row r="5" spans="1:9" s="68" customFormat="1" x14ac:dyDescent="0.2">
      <c r="A5" s="339"/>
      <c r="B5" s="342"/>
      <c r="C5" s="132" t="s">
        <v>206</v>
      </c>
      <c r="D5" s="132" t="s">
        <v>200</v>
      </c>
      <c r="E5" s="133"/>
      <c r="F5" s="132" t="s">
        <v>199</v>
      </c>
      <c r="G5" s="132" t="s">
        <v>198</v>
      </c>
      <c r="H5" s="133"/>
      <c r="I5" s="67"/>
    </row>
    <row r="6" spans="1:9" s="68" customFormat="1" ht="13.5" thickBot="1" x14ac:dyDescent="0.25">
      <c r="A6" s="340"/>
      <c r="B6" s="343"/>
      <c r="C6" s="134" t="s">
        <v>6</v>
      </c>
      <c r="D6" s="135" t="s">
        <v>6</v>
      </c>
      <c r="E6" s="136" t="s">
        <v>7</v>
      </c>
      <c r="F6" s="134" t="s">
        <v>6</v>
      </c>
      <c r="G6" s="137" t="s">
        <v>6</v>
      </c>
      <c r="H6" s="136" t="s">
        <v>7</v>
      </c>
    </row>
    <row r="7" spans="1:9" s="68" customFormat="1" ht="13.5" thickBot="1" x14ac:dyDescent="0.25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0">
        <v>6</v>
      </c>
      <c r="G7" s="140">
        <v>7</v>
      </c>
      <c r="H7" s="139">
        <v>8</v>
      </c>
    </row>
    <row r="8" spans="1:9" s="145" customFormat="1" ht="8.25" x14ac:dyDescent="0.15">
      <c r="A8" s="29"/>
      <c r="B8" s="141"/>
      <c r="C8" s="142"/>
      <c r="D8" s="142"/>
      <c r="E8" s="143"/>
      <c r="F8" s="142"/>
      <c r="G8" s="144"/>
      <c r="H8" s="143"/>
    </row>
    <row r="9" spans="1:9" s="67" customFormat="1" x14ac:dyDescent="0.2">
      <c r="A9" s="23" t="s">
        <v>134</v>
      </c>
      <c r="B9" s="146" t="s">
        <v>8</v>
      </c>
      <c r="C9" s="147">
        <v>1194572</v>
      </c>
      <c r="D9" s="147">
        <v>1168278</v>
      </c>
      <c r="E9" s="148">
        <v>2.2506629415259027</v>
      </c>
      <c r="F9" s="147">
        <v>8099885</v>
      </c>
      <c r="G9" s="147">
        <v>7812418</v>
      </c>
      <c r="H9" s="148">
        <v>3.6796162212518624</v>
      </c>
    </row>
    <row r="10" spans="1:9" s="150" customFormat="1" ht="8.25" x14ac:dyDescent="0.15">
      <c r="A10" s="57"/>
      <c r="B10" s="30"/>
      <c r="C10" s="149">
        <v>1194572</v>
      </c>
      <c r="D10" s="149">
        <v>1168278</v>
      </c>
      <c r="E10" s="143"/>
      <c r="F10" s="149">
        <v>8099885</v>
      </c>
      <c r="G10" s="149">
        <v>7812418</v>
      </c>
      <c r="H10" s="143"/>
    </row>
    <row r="11" spans="1:9" s="85" customFormat="1" x14ac:dyDescent="0.2">
      <c r="A11" s="151" t="s">
        <v>10</v>
      </c>
      <c r="B11" s="152" t="s">
        <v>11</v>
      </c>
      <c r="C11" s="88"/>
      <c r="D11" s="88"/>
      <c r="E11" s="88"/>
      <c r="F11" s="88"/>
      <c r="G11" s="153"/>
      <c r="H11" s="88"/>
    </row>
    <row r="12" spans="1:9" s="85" customFormat="1" x14ac:dyDescent="0.2">
      <c r="A12" s="154"/>
      <c r="B12" s="88" t="s">
        <v>12</v>
      </c>
      <c r="C12" s="88">
        <v>420</v>
      </c>
      <c r="D12" s="88">
        <v>221</v>
      </c>
      <c r="E12" s="97">
        <v>90.045248868778287</v>
      </c>
      <c r="F12" s="88">
        <v>11920</v>
      </c>
      <c r="G12" s="153">
        <v>8910</v>
      </c>
      <c r="H12" s="97">
        <v>33.782267115600462</v>
      </c>
    </row>
    <row r="13" spans="1:9" s="85" customFormat="1" x14ac:dyDescent="0.2">
      <c r="A13" s="154"/>
      <c r="B13" s="88" t="s">
        <v>13</v>
      </c>
      <c r="C13" s="88">
        <v>556</v>
      </c>
      <c r="D13" s="88">
        <v>389</v>
      </c>
      <c r="E13" s="97">
        <v>42.930591259640096</v>
      </c>
      <c r="F13" s="88">
        <v>15889</v>
      </c>
      <c r="G13" s="153">
        <v>14446</v>
      </c>
      <c r="H13" s="97">
        <v>9.9889242696940386</v>
      </c>
    </row>
    <row r="14" spans="1:9" s="85" customFormat="1" x14ac:dyDescent="0.2">
      <c r="A14" s="154"/>
      <c r="B14" s="88" t="s">
        <v>14</v>
      </c>
      <c r="C14" s="97">
        <v>1323.8095238095239</v>
      </c>
      <c r="D14" s="97">
        <v>1760.1809954751131</v>
      </c>
      <c r="E14" s="97">
        <v>-24.791284122903647</v>
      </c>
      <c r="F14" s="97">
        <v>1332.9697986577182</v>
      </c>
      <c r="G14" s="155">
        <v>1621.324354657688</v>
      </c>
      <c r="H14" s="97">
        <v>-17.785124560153193</v>
      </c>
    </row>
    <row r="15" spans="1:9" s="39" customFormat="1" ht="8.25" x14ac:dyDescent="0.15">
      <c r="A15" s="156"/>
      <c r="B15" s="157"/>
      <c r="C15" s="60"/>
      <c r="D15" s="60"/>
      <c r="E15" s="60"/>
      <c r="F15" s="157"/>
      <c r="G15" s="158"/>
      <c r="H15" s="157"/>
    </row>
    <row r="16" spans="1:9" x14ac:dyDescent="0.2">
      <c r="A16" s="151" t="s">
        <v>15</v>
      </c>
      <c r="B16" s="55" t="s">
        <v>16</v>
      </c>
      <c r="C16" s="88"/>
      <c r="D16" s="88"/>
      <c r="E16" s="97"/>
      <c r="F16" s="88"/>
      <c r="G16" s="153"/>
    </row>
    <row r="17" spans="1:8" x14ac:dyDescent="0.2">
      <c r="A17" s="154"/>
      <c r="B17" s="91" t="s">
        <v>17</v>
      </c>
      <c r="C17" s="88">
        <v>0</v>
      </c>
      <c r="D17" s="88">
        <v>0</v>
      </c>
      <c r="E17" s="97">
        <v>0</v>
      </c>
      <c r="F17" s="88">
        <v>41</v>
      </c>
      <c r="G17" s="153">
        <v>135</v>
      </c>
      <c r="H17" s="97">
        <v>-69.629629629629633</v>
      </c>
    </row>
    <row r="18" spans="1:8" x14ac:dyDescent="0.2">
      <c r="A18" s="154"/>
      <c r="B18" s="88" t="s">
        <v>13</v>
      </c>
      <c r="C18" s="88">
        <v>0</v>
      </c>
      <c r="D18" s="88">
        <v>0</v>
      </c>
      <c r="E18" s="97">
        <v>0</v>
      </c>
      <c r="F18" s="88">
        <v>30</v>
      </c>
      <c r="G18" s="153">
        <v>108</v>
      </c>
      <c r="H18" s="97">
        <v>-72.222222222222229</v>
      </c>
    </row>
    <row r="19" spans="1:8" x14ac:dyDescent="0.2">
      <c r="A19" s="154"/>
      <c r="B19" s="91" t="s">
        <v>18</v>
      </c>
      <c r="C19" s="97">
        <v>0</v>
      </c>
      <c r="D19" s="97">
        <v>0</v>
      </c>
      <c r="E19" s="97">
        <v>0</v>
      </c>
      <c r="F19" s="97">
        <v>0.73170731707317072</v>
      </c>
      <c r="G19" s="155">
        <v>0.8</v>
      </c>
      <c r="H19" s="97">
        <v>-8.5365853658536679</v>
      </c>
    </row>
    <row r="20" spans="1:8" s="39" customFormat="1" ht="8.25" x14ac:dyDescent="0.15">
      <c r="A20" s="156"/>
      <c r="B20" s="157"/>
      <c r="C20" s="60"/>
      <c r="D20" s="60"/>
      <c r="E20" s="60"/>
      <c r="F20" s="157"/>
      <c r="G20" s="158"/>
      <c r="H20" s="157"/>
    </row>
    <row r="21" spans="1:8" s="68" customFormat="1" x14ac:dyDescent="0.2">
      <c r="A21" s="151" t="s">
        <v>19</v>
      </c>
      <c r="B21" s="55" t="s">
        <v>20</v>
      </c>
      <c r="C21" s="55"/>
      <c r="D21" s="55"/>
      <c r="E21" s="160"/>
      <c r="F21" s="55"/>
      <c r="G21" s="161"/>
      <c r="H21" s="55"/>
    </row>
    <row r="22" spans="1:8" s="67" customFormat="1" x14ac:dyDescent="0.2">
      <c r="A22" s="151"/>
      <c r="B22" s="92" t="s">
        <v>13</v>
      </c>
      <c r="C22" s="162">
        <v>97384</v>
      </c>
      <c r="D22" s="162">
        <v>89628</v>
      </c>
      <c r="E22" s="160">
        <v>8.6535457669478291</v>
      </c>
      <c r="F22" s="162">
        <v>656279</v>
      </c>
      <c r="G22" s="162">
        <v>652818</v>
      </c>
      <c r="H22" s="160">
        <v>0.5301630776112205</v>
      </c>
    </row>
    <row r="23" spans="1:8" s="150" customFormat="1" ht="8.25" x14ac:dyDescent="0.15">
      <c r="A23" s="143"/>
      <c r="B23" s="163"/>
      <c r="C23" s="157">
        <v>97384</v>
      </c>
      <c r="D23" s="157">
        <v>89628</v>
      </c>
      <c r="E23" s="60"/>
      <c r="F23" s="157">
        <v>656279</v>
      </c>
      <c r="G23" s="157">
        <v>652818</v>
      </c>
      <c r="H23" s="164"/>
    </row>
    <row r="24" spans="1:8" x14ac:dyDescent="0.2">
      <c r="A24" s="151" t="s">
        <v>9</v>
      </c>
      <c r="B24" s="152" t="s">
        <v>21</v>
      </c>
      <c r="C24" s="88"/>
      <c r="D24" s="88"/>
      <c r="E24" s="88"/>
      <c r="F24" s="88"/>
      <c r="G24" s="153"/>
    </row>
    <row r="25" spans="1:8" x14ac:dyDescent="0.2">
      <c r="A25" s="154"/>
      <c r="B25" s="91" t="s">
        <v>17</v>
      </c>
      <c r="C25" s="88">
        <v>40454</v>
      </c>
      <c r="D25" s="88">
        <v>33404</v>
      </c>
      <c r="E25" s="97">
        <v>21.105256855466408</v>
      </c>
      <c r="F25" s="88">
        <v>262513</v>
      </c>
      <c r="G25" s="153">
        <v>241036</v>
      </c>
      <c r="H25" s="97">
        <v>8.9102872599943623</v>
      </c>
    </row>
    <row r="26" spans="1:8" x14ac:dyDescent="0.2">
      <c r="A26" s="154"/>
      <c r="B26" s="88" t="s">
        <v>13</v>
      </c>
      <c r="C26" s="165">
        <v>95625</v>
      </c>
      <c r="D26" s="165">
        <v>86615</v>
      </c>
      <c r="E26" s="97">
        <v>10.402355250245336</v>
      </c>
      <c r="F26" s="88">
        <v>640001</v>
      </c>
      <c r="G26" s="153">
        <v>635040</v>
      </c>
      <c r="H26" s="97">
        <v>0.78121063240111255</v>
      </c>
    </row>
    <row r="27" spans="1:8" x14ac:dyDescent="0.2">
      <c r="A27" s="154"/>
      <c r="B27" s="91" t="s">
        <v>18</v>
      </c>
      <c r="C27" s="97">
        <v>2.3637959163494338</v>
      </c>
      <c r="D27" s="97">
        <v>2.5929529397676925</v>
      </c>
      <c r="E27" s="97">
        <v>-8.8376854012163193</v>
      </c>
      <c r="F27" s="97">
        <v>2.4379783096456173</v>
      </c>
      <c r="G27" s="155">
        <v>2.6346271926185301</v>
      </c>
      <c r="H27" s="97">
        <v>-7.4640117404035919</v>
      </c>
    </row>
    <row r="28" spans="1:8" s="39" customFormat="1" ht="8.25" x14ac:dyDescent="0.15">
      <c r="A28" s="156"/>
      <c r="B28" s="166"/>
      <c r="C28" s="167"/>
      <c r="D28" s="60"/>
      <c r="E28" s="60"/>
      <c r="F28" s="157"/>
      <c r="G28" s="158"/>
      <c r="H28" s="157"/>
    </row>
    <row r="29" spans="1:8" x14ac:dyDescent="0.2">
      <c r="A29" s="151" t="s">
        <v>47</v>
      </c>
      <c r="B29" s="168" t="s">
        <v>22</v>
      </c>
      <c r="C29" s="169"/>
      <c r="D29" s="169"/>
      <c r="E29" s="97"/>
      <c r="F29" s="88"/>
      <c r="G29" s="153"/>
    </row>
    <row r="30" spans="1:8" x14ac:dyDescent="0.2">
      <c r="A30" s="154"/>
      <c r="B30" s="92" t="s">
        <v>13</v>
      </c>
      <c r="C30" s="165">
        <v>1759</v>
      </c>
      <c r="D30" s="88">
        <v>3013</v>
      </c>
      <c r="E30" s="97">
        <v>-41.619648191171592</v>
      </c>
      <c r="F30" s="88">
        <v>16278</v>
      </c>
      <c r="G30" s="153">
        <v>17778</v>
      </c>
      <c r="H30" s="97">
        <v>-8.4373945325683479</v>
      </c>
    </row>
    <row r="31" spans="1:8" s="39" customFormat="1" ht="8.25" x14ac:dyDescent="0.15">
      <c r="A31" s="156"/>
      <c r="B31" s="166"/>
      <c r="C31" s="171"/>
      <c r="D31" s="172"/>
      <c r="E31" s="60"/>
      <c r="F31" s="157"/>
      <c r="G31" s="158"/>
      <c r="H31" s="157"/>
    </row>
    <row r="32" spans="1:8" x14ac:dyDescent="0.2">
      <c r="A32" s="151" t="s">
        <v>23</v>
      </c>
      <c r="B32" s="55" t="s">
        <v>24</v>
      </c>
      <c r="C32" s="88"/>
      <c r="D32" s="88"/>
      <c r="E32" s="88"/>
      <c r="F32" s="88"/>
      <c r="G32" s="153"/>
    </row>
    <row r="33" spans="1:21" x14ac:dyDescent="0.2">
      <c r="A33" s="154"/>
      <c r="B33" s="91" t="s">
        <v>25</v>
      </c>
      <c r="C33" s="88">
        <v>175277</v>
      </c>
      <c r="D33" s="88">
        <v>275034</v>
      </c>
      <c r="E33" s="97">
        <v>-36.270788338896281</v>
      </c>
      <c r="F33" s="88">
        <v>1512655</v>
      </c>
      <c r="G33" s="153">
        <v>1605152</v>
      </c>
      <c r="H33" s="97">
        <v>-5.7625072267299231</v>
      </c>
    </row>
    <row r="34" spans="1:21" x14ac:dyDescent="0.2">
      <c r="A34" s="154"/>
      <c r="B34" s="88" t="s">
        <v>13</v>
      </c>
      <c r="C34" s="88">
        <v>175667</v>
      </c>
      <c r="D34" s="88">
        <v>181369</v>
      </c>
      <c r="E34" s="97">
        <v>-3.1438669232338441</v>
      </c>
      <c r="F34" s="88">
        <v>1189048</v>
      </c>
      <c r="G34" s="153">
        <v>1233665</v>
      </c>
      <c r="H34" s="97">
        <v>-3.6166220165117693</v>
      </c>
    </row>
    <row r="35" spans="1:21" x14ac:dyDescent="0.2">
      <c r="A35" s="154"/>
      <c r="B35" s="91" t="s">
        <v>26</v>
      </c>
      <c r="C35" s="97">
        <v>1.002225049493088</v>
      </c>
      <c r="D35" s="97">
        <v>0.65944210533970349</v>
      </c>
      <c r="E35" s="97">
        <v>51.980748784126263</v>
      </c>
      <c r="F35" s="97">
        <v>0.78606688240213396</v>
      </c>
      <c r="G35" s="155">
        <v>0.76856584298558639</v>
      </c>
      <c r="H35" s="97">
        <v>2.2771034617623371</v>
      </c>
    </row>
    <row r="36" spans="1:21" s="39" customFormat="1" ht="8.25" x14ac:dyDescent="0.15">
      <c r="A36" s="156"/>
      <c r="B36" s="166"/>
      <c r="C36" s="157"/>
      <c r="D36" s="60"/>
      <c r="E36" s="60"/>
      <c r="F36" s="157"/>
      <c r="G36" s="158"/>
      <c r="H36" s="157"/>
    </row>
    <row r="37" spans="1:21" s="67" customFormat="1" x14ac:dyDescent="0.2">
      <c r="A37" s="151" t="s">
        <v>27</v>
      </c>
      <c r="B37" s="173" t="s">
        <v>28</v>
      </c>
      <c r="C37" s="173">
        <v>513966</v>
      </c>
      <c r="D37" s="173">
        <v>505319</v>
      </c>
      <c r="E37" s="174">
        <v>1.7111962938262764</v>
      </c>
      <c r="F37" s="173">
        <v>3512983</v>
      </c>
      <c r="G37" s="173">
        <v>3240572</v>
      </c>
      <c r="H37" s="174">
        <v>8.4062628449545258</v>
      </c>
    </row>
    <row r="38" spans="1:21" s="150" customFormat="1" ht="8.25" x14ac:dyDescent="0.15">
      <c r="A38" s="143"/>
      <c r="B38" s="163"/>
      <c r="C38" s="157">
        <v>513966</v>
      </c>
      <c r="D38" s="157">
        <v>505319</v>
      </c>
      <c r="E38" s="157"/>
      <c r="F38" s="157">
        <v>3512983</v>
      </c>
      <c r="G38" s="157">
        <v>3240572</v>
      </c>
      <c r="H38" s="164"/>
    </row>
    <row r="39" spans="1:21" x14ac:dyDescent="0.2">
      <c r="A39" s="151" t="s">
        <v>9</v>
      </c>
      <c r="B39" s="55" t="s">
        <v>29</v>
      </c>
      <c r="C39" s="88"/>
      <c r="D39" s="88"/>
      <c r="E39" s="88"/>
      <c r="F39" s="88"/>
      <c r="G39" s="153"/>
    </row>
    <row r="40" spans="1:21" x14ac:dyDescent="0.2">
      <c r="B40" s="91" t="s">
        <v>30</v>
      </c>
      <c r="C40" s="88">
        <v>4171</v>
      </c>
      <c r="D40" s="88">
        <v>5416</v>
      </c>
      <c r="E40" s="97">
        <v>-22.987444608567202</v>
      </c>
      <c r="F40" s="88">
        <v>35375</v>
      </c>
      <c r="G40" s="153">
        <v>29239</v>
      </c>
      <c r="H40" s="97">
        <v>20.985669824549404</v>
      </c>
    </row>
    <row r="41" spans="1:21" x14ac:dyDescent="0.2">
      <c r="A41" s="154"/>
      <c r="B41" s="88" t="s">
        <v>13</v>
      </c>
      <c r="C41" s="88">
        <v>268964</v>
      </c>
      <c r="D41" s="88">
        <v>256534</v>
      </c>
      <c r="E41" s="97">
        <v>4.845361628478102</v>
      </c>
      <c r="F41" s="88">
        <v>1680497</v>
      </c>
      <c r="G41" s="153">
        <v>1516211</v>
      </c>
      <c r="H41" s="97">
        <v>10.835299308605471</v>
      </c>
    </row>
    <row r="42" spans="1:21" x14ac:dyDescent="0.2">
      <c r="A42" s="154"/>
      <c r="B42" s="91" t="s">
        <v>31</v>
      </c>
      <c r="C42" s="97">
        <v>64.484296331814917</v>
      </c>
      <c r="D42" s="97">
        <v>47.365952732644018</v>
      </c>
      <c r="E42" s="97">
        <v>36.14060862618976</v>
      </c>
      <c r="F42" s="97">
        <v>47.50521554770318</v>
      </c>
      <c r="G42" s="155">
        <v>51.855774821300315</v>
      </c>
      <c r="H42" s="97">
        <v>-8.3897295693479634</v>
      </c>
    </row>
    <row r="43" spans="1:21" s="39" customFormat="1" ht="8.25" x14ac:dyDescent="0.15">
      <c r="A43" s="156"/>
      <c r="B43" s="157"/>
      <c r="C43" s="157"/>
      <c r="D43" s="157"/>
      <c r="E43" s="157"/>
      <c r="F43" s="157"/>
      <c r="G43" s="158"/>
      <c r="H43" s="157"/>
    </row>
    <row r="44" spans="1:21" s="85" customFormat="1" x14ac:dyDescent="0.2">
      <c r="A44" s="151" t="s">
        <v>47</v>
      </c>
      <c r="B44" s="168" t="s">
        <v>169</v>
      </c>
      <c r="C44" s="88"/>
      <c r="D44" s="88"/>
      <c r="E44" s="88"/>
      <c r="F44" s="88"/>
      <c r="G44" s="153"/>
      <c r="H44" s="88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x14ac:dyDescent="0.2">
      <c r="A45" s="151"/>
      <c r="B45" s="91" t="s">
        <v>30</v>
      </c>
      <c r="C45" s="88">
        <v>10241</v>
      </c>
      <c r="D45" s="88">
        <v>10217</v>
      </c>
      <c r="E45" s="97">
        <v>0.23490261329156681</v>
      </c>
      <c r="F45" s="88">
        <v>72577</v>
      </c>
      <c r="G45" s="153">
        <v>69406</v>
      </c>
      <c r="H45" s="97">
        <v>4.5687692706682412</v>
      </c>
    </row>
    <row r="46" spans="1:21" x14ac:dyDescent="0.2">
      <c r="A46" s="154"/>
      <c r="B46" s="88" t="s">
        <v>13</v>
      </c>
      <c r="C46" s="88">
        <v>245002</v>
      </c>
      <c r="D46" s="88">
        <v>248785</v>
      </c>
      <c r="E46" s="97">
        <v>-1.5205900677291595</v>
      </c>
      <c r="F46" s="88">
        <v>1832486</v>
      </c>
      <c r="G46" s="153">
        <v>1724361</v>
      </c>
      <c r="H46" s="97">
        <v>6.2704387306370251</v>
      </c>
    </row>
    <row r="47" spans="1:21" x14ac:dyDescent="0.2">
      <c r="A47" s="154"/>
      <c r="B47" s="91" t="s">
        <v>31</v>
      </c>
      <c r="C47" s="97">
        <v>23.923640269504933</v>
      </c>
      <c r="D47" s="97">
        <v>24.350102769893315</v>
      </c>
      <c r="E47" s="97">
        <v>-1.7513786468107497</v>
      </c>
      <c r="F47" s="97">
        <v>25.248852942392219</v>
      </c>
      <c r="G47" s="155">
        <v>24.844552344177735</v>
      </c>
      <c r="H47" s="97">
        <v>1.6273209217602584</v>
      </c>
    </row>
    <row r="48" spans="1:21" s="159" customFormat="1" ht="8.25" x14ac:dyDescent="0.15">
      <c r="A48" s="156"/>
      <c r="B48" s="157"/>
      <c r="C48" s="157"/>
      <c r="D48" s="157"/>
      <c r="E48" s="157"/>
      <c r="F48" s="157"/>
      <c r="G48" s="158"/>
      <c r="H48" s="157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s="67" customFormat="1" x14ac:dyDescent="0.2">
      <c r="A49" s="151" t="s">
        <v>32</v>
      </c>
      <c r="B49" s="173" t="s">
        <v>33</v>
      </c>
      <c r="C49" s="173">
        <v>55659</v>
      </c>
      <c r="D49" s="173">
        <v>62734</v>
      </c>
      <c r="E49" s="174">
        <v>-11.277776006631171</v>
      </c>
      <c r="F49" s="173">
        <v>378583</v>
      </c>
      <c r="G49" s="173">
        <v>406070</v>
      </c>
      <c r="H49" s="174">
        <v>-6.7690299702021832</v>
      </c>
    </row>
    <row r="50" spans="1:21" s="150" customFormat="1" ht="8.25" x14ac:dyDescent="0.15">
      <c r="A50" s="143"/>
      <c r="B50" s="163"/>
      <c r="C50" s="157">
        <v>55659</v>
      </c>
      <c r="D50" s="157">
        <v>62734</v>
      </c>
      <c r="E50" s="164"/>
      <c r="F50" s="157">
        <v>378583</v>
      </c>
      <c r="G50" s="157">
        <v>406070</v>
      </c>
      <c r="H50" s="164"/>
    </row>
    <row r="51" spans="1:21" s="85" customFormat="1" x14ac:dyDescent="0.2">
      <c r="A51" s="151" t="s">
        <v>9</v>
      </c>
      <c r="B51" s="88" t="s">
        <v>34</v>
      </c>
      <c r="C51" s="88"/>
      <c r="D51" s="88"/>
      <c r="E51" s="88"/>
      <c r="F51" s="88"/>
      <c r="G51" s="153"/>
      <c r="H51" s="88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</row>
    <row r="52" spans="1:21" s="85" customFormat="1" x14ac:dyDescent="0.2">
      <c r="A52" s="154"/>
      <c r="B52" s="88" t="s">
        <v>35</v>
      </c>
      <c r="C52" s="88"/>
      <c r="D52" s="88"/>
      <c r="E52" s="88"/>
      <c r="F52" s="88"/>
      <c r="G52" s="153"/>
      <c r="H52" s="88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</row>
    <row r="53" spans="1:21" s="85" customFormat="1" ht="13.5" customHeight="1" x14ac:dyDescent="0.2">
      <c r="A53" s="154"/>
      <c r="B53" s="88" t="s">
        <v>13</v>
      </c>
      <c r="C53" s="88">
        <v>55659</v>
      </c>
      <c r="D53" s="88">
        <v>62734</v>
      </c>
      <c r="E53" s="97">
        <v>-11.277776006631171</v>
      </c>
      <c r="F53" s="88">
        <v>378583</v>
      </c>
      <c r="G53" s="153">
        <v>406070</v>
      </c>
      <c r="H53" s="97">
        <v>-6.7690299702021832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s="159" customFormat="1" ht="8.25" x14ac:dyDescent="0.15">
      <c r="A54" s="156"/>
      <c r="B54" s="157"/>
      <c r="C54" s="157"/>
      <c r="D54" s="157"/>
      <c r="E54" s="60"/>
      <c r="F54" s="157"/>
      <c r="G54" s="158"/>
      <c r="H54" s="60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s="85" customFormat="1" x14ac:dyDescent="0.2">
      <c r="A55" s="151" t="s">
        <v>47</v>
      </c>
      <c r="B55" s="55" t="s">
        <v>36</v>
      </c>
      <c r="C55" s="88"/>
      <c r="D55" s="88"/>
      <c r="E55" s="88"/>
      <c r="F55" s="88"/>
      <c r="G55" s="153"/>
      <c r="H55" s="88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</row>
    <row r="56" spans="1:21" s="85" customFormat="1" x14ac:dyDescent="0.2">
      <c r="A56" s="151"/>
      <c r="B56" s="91" t="s">
        <v>37</v>
      </c>
      <c r="C56" s="88">
        <v>32229</v>
      </c>
      <c r="D56" s="88">
        <v>32928</v>
      </c>
      <c r="E56" s="97">
        <v>-2.1228134110787238</v>
      </c>
      <c r="F56" s="88">
        <v>272964</v>
      </c>
      <c r="G56" s="153">
        <v>248652</v>
      </c>
      <c r="H56" s="97">
        <v>9.7775203899425662</v>
      </c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</row>
    <row r="57" spans="1:21" s="85" customFormat="1" x14ac:dyDescent="0.2">
      <c r="A57" s="154"/>
      <c r="B57" s="88" t="s">
        <v>13</v>
      </c>
      <c r="C57" s="165">
        <v>194082</v>
      </c>
      <c r="D57" s="88">
        <v>193329</v>
      </c>
      <c r="E57" s="97">
        <v>0.38949148860233151</v>
      </c>
      <c r="F57" s="88">
        <v>1392109</v>
      </c>
      <c r="G57" s="153">
        <v>1354546</v>
      </c>
      <c r="H57" s="97">
        <v>2.7731062658632482</v>
      </c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</row>
    <row r="58" spans="1:21" s="85" customFormat="1" x14ac:dyDescent="0.2">
      <c r="A58" s="154"/>
      <c r="B58" s="91" t="s">
        <v>18</v>
      </c>
      <c r="C58" s="97">
        <v>6.0219677929814761</v>
      </c>
      <c r="D58" s="97">
        <v>5.8712645772594749</v>
      </c>
      <c r="E58" s="97">
        <v>2.5667931284463492</v>
      </c>
      <c r="F58" s="97">
        <v>5.0999728901979751</v>
      </c>
      <c r="G58" s="155">
        <v>5.4475572285764846</v>
      </c>
      <c r="H58" s="97">
        <v>-6.380554141866952</v>
      </c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</row>
    <row r="59" spans="1:21" s="85" customFormat="1" x14ac:dyDescent="0.2">
      <c r="A59" s="154"/>
      <c r="B59" s="91"/>
      <c r="C59" s="97"/>
      <c r="D59" s="97"/>
      <c r="E59" s="97"/>
      <c r="F59" s="97"/>
      <c r="G59" s="155"/>
      <c r="H59" s="97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</row>
    <row r="60" spans="1:21" s="85" customFormat="1" x14ac:dyDescent="0.2">
      <c r="A60" s="154"/>
      <c r="B60" s="91"/>
      <c r="C60" s="97"/>
      <c r="D60" s="97"/>
      <c r="E60" s="97"/>
      <c r="F60" s="97"/>
      <c r="G60" s="155"/>
      <c r="H60" s="97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</row>
    <row r="61" spans="1:21" s="85" customFormat="1" ht="20.25" x14ac:dyDescent="0.3">
      <c r="A61" s="154"/>
      <c r="B61" s="88"/>
      <c r="C61" s="88"/>
      <c r="D61" s="175" t="s">
        <v>125</v>
      </c>
      <c r="F61" s="88"/>
      <c r="G61" s="153"/>
      <c r="H61" s="88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</row>
    <row r="62" spans="1:21" s="85" customFormat="1" x14ac:dyDescent="0.2">
      <c r="A62" s="154"/>
      <c r="B62" s="88"/>
      <c r="C62" s="88"/>
      <c r="D62" s="88"/>
      <c r="E62" s="88"/>
      <c r="F62" s="88"/>
      <c r="G62" s="153"/>
      <c r="H62" s="88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</row>
    <row r="63" spans="1:21" s="85" customFormat="1" x14ac:dyDescent="0.2">
      <c r="A63" s="151" t="s">
        <v>38</v>
      </c>
      <c r="B63" s="55" t="s">
        <v>39</v>
      </c>
      <c r="C63" s="55"/>
      <c r="D63" s="55"/>
      <c r="E63" s="55"/>
      <c r="F63" s="88"/>
      <c r="G63" s="153"/>
      <c r="H63" s="88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</row>
    <row r="64" spans="1:21" s="85" customFormat="1" x14ac:dyDescent="0.2">
      <c r="A64" s="154"/>
      <c r="B64" s="91" t="s">
        <v>37</v>
      </c>
      <c r="C64" s="88">
        <v>14952</v>
      </c>
      <c r="D64" s="88">
        <v>15787</v>
      </c>
      <c r="E64" s="97">
        <v>-5.2891619687084273</v>
      </c>
      <c r="F64" s="88">
        <v>111816</v>
      </c>
      <c r="G64" s="153">
        <v>105192</v>
      </c>
      <c r="H64" s="97">
        <v>6.2970568104038307</v>
      </c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</row>
    <row r="65" spans="1:21" s="85" customFormat="1" x14ac:dyDescent="0.2">
      <c r="A65" s="154"/>
      <c r="B65" s="88" t="s">
        <v>13</v>
      </c>
      <c r="C65" s="165">
        <v>65261</v>
      </c>
      <c r="D65" s="88">
        <v>68432</v>
      </c>
      <c r="E65" s="97">
        <v>-4.6337970540098183</v>
      </c>
      <c r="F65" s="88">
        <v>444110</v>
      </c>
      <c r="G65" s="153">
        <v>446448</v>
      </c>
      <c r="H65" s="97">
        <v>-0.52368920904562799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</row>
    <row r="66" spans="1:21" s="85" customFormat="1" x14ac:dyDescent="0.2">
      <c r="A66" s="154"/>
      <c r="B66" s="91" t="s">
        <v>18</v>
      </c>
      <c r="C66" s="97">
        <v>4.3647003745318349</v>
      </c>
      <c r="D66" s="97">
        <v>4.3347057705707224</v>
      </c>
      <c r="E66" s="97">
        <v>0.69196401206173164</v>
      </c>
      <c r="F66" s="97">
        <v>3.9717929455534091</v>
      </c>
      <c r="G66" s="155">
        <v>4.2441250285192789</v>
      </c>
      <c r="H66" s="97">
        <v>-6.4166837955026779</v>
      </c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</row>
    <row r="67" spans="1:21" s="159" customFormat="1" ht="8.25" x14ac:dyDescent="0.15">
      <c r="A67" s="156"/>
      <c r="B67" s="157"/>
      <c r="C67" s="157"/>
      <c r="D67" s="157"/>
      <c r="E67" s="157"/>
      <c r="F67" s="157"/>
      <c r="G67" s="158"/>
      <c r="H67" s="157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s="85" customFormat="1" x14ac:dyDescent="0.2">
      <c r="A68" s="151" t="s">
        <v>40</v>
      </c>
      <c r="B68" s="55" t="s">
        <v>41</v>
      </c>
      <c r="C68" s="176"/>
      <c r="D68" s="176"/>
      <c r="E68" s="55"/>
      <c r="F68" s="88"/>
      <c r="G68" s="153"/>
      <c r="H68" s="88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</row>
    <row r="69" spans="1:21" s="85" customFormat="1" x14ac:dyDescent="0.2">
      <c r="A69" s="154"/>
      <c r="B69" s="91" t="s">
        <v>42</v>
      </c>
      <c r="C69" s="88">
        <v>3775</v>
      </c>
      <c r="D69" s="88">
        <v>2585</v>
      </c>
      <c r="E69" s="97">
        <v>46.034816247582199</v>
      </c>
      <c r="F69" s="88">
        <v>21293</v>
      </c>
      <c r="G69" s="153">
        <v>19806</v>
      </c>
      <c r="H69" s="97">
        <v>7.5078259113399923</v>
      </c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</row>
    <row r="70" spans="1:21" s="85" customFormat="1" x14ac:dyDescent="0.2">
      <c r="A70" s="154"/>
      <c r="B70" s="88" t="s">
        <v>13</v>
      </c>
      <c r="C70" s="165">
        <v>10009</v>
      </c>
      <c r="D70" s="88">
        <v>7433</v>
      </c>
      <c r="E70" s="97">
        <v>34.656262612673203</v>
      </c>
      <c r="F70" s="88">
        <v>49605</v>
      </c>
      <c r="G70" s="153">
        <v>56726</v>
      </c>
      <c r="H70" s="97">
        <v>-12.553326516941084</v>
      </c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</row>
    <row r="71" spans="1:21" s="85" customFormat="1" x14ac:dyDescent="0.2">
      <c r="A71" s="154"/>
      <c r="B71" s="91" t="s">
        <v>18</v>
      </c>
      <c r="C71" s="97">
        <v>2.6513907284768212</v>
      </c>
      <c r="D71" s="97">
        <v>2.8754352030947774</v>
      </c>
      <c r="E71" s="97">
        <v>-7.7916718268184582</v>
      </c>
      <c r="F71" s="97">
        <v>2.3296388484478467</v>
      </c>
      <c r="G71" s="155">
        <v>2.8640815914369382</v>
      </c>
      <c r="H71" s="97">
        <v>-18.66017869696779</v>
      </c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</row>
    <row r="72" spans="1:21" s="178" customFormat="1" ht="8.25" x14ac:dyDescent="0.15">
      <c r="A72" s="177"/>
      <c r="B72" s="177"/>
      <c r="C72" s="177"/>
      <c r="D72" s="177"/>
      <c r="E72" s="177"/>
      <c r="F72" s="177"/>
      <c r="G72" s="158"/>
      <c r="H72" s="177"/>
    </row>
    <row r="73" spans="1:21" s="85" customFormat="1" x14ac:dyDescent="0.2">
      <c r="A73" s="151" t="s">
        <v>43</v>
      </c>
      <c r="B73" s="55" t="s">
        <v>44</v>
      </c>
      <c r="C73" s="55"/>
      <c r="D73" s="55"/>
      <c r="E73" s="55"/>
      <c r="F73" s="88"/>
      <c r="G73" s="153"/>
      <c r="H73" s="88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</row>
    <row r="74" spans="1:21" s="85" customFormat="1" x14ac:dyDescent="0.2">
      <c r="A74" s="154"/>
      <c r="B74" s="91" t="s">
        <v>25</v>
      </c>
      <c r="C74" s="88">
        <v>35442</v>
      </c>
      <c r="D74" s="88">
        <v>33297</v>
      </c>
      <c r="E74" s="97">
        <v>6.4420218037661101</v>
      </c>
      <c r="F74" s="88">
        <v>273150</v>
      </c>
      <c r="G74" s="153">
        <v>215775</v>
      </c>
      <c r="H74" s="97">
        <v>26.590198123044843</v>
      </c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</row>
    <row r="75" spans="1:21" s="85" customFormat="1" x14ac:dyDescent="0.2">
      <c r="A75" s="154"/>
      <c r="B75" s="88" t="s">
        <v>13</v>
      </c>
      <c r="C75" s="88">
        <v>32588</v>
      </c>
      <c r="D75" s="88">
        <v>25736</v>
      </c>
      <c r="E75" s="97">
        <v>26.624184022381101</v>
      </c>
      <c r="F75" s="88">
        <v>199804</v>
      </c>
      <c r="G75" s="153">
        <v>173432</v>
      </c>
      <c r="H75" s="97">
        <v>15.205959684487297</v>
      </c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</row>
    <row r="76" spans="1:21" s="85" customFormat="1" x14ac:dyDescent="0.2">
      <c r="A76" s="154"/>
      <c r="B76" s="91" t="s">
        <v>26</v>
      </c>
      <c r="C76" s="97">
        <v>0.91947407031205919</v>
      </c>
      <c r="D76" s="97">
        <v>0.77292248550920506</v>
      </c>
      <c r="E76" s="97">
        <v>18.960709197935316</v>
      </c>
      <c r="F76" s="97">
        <v>0.73148087131612671</v>
      </c>
      <c r="G76" s="155">
        <v>0.80376317923763174</v>
      </c>
      <c r="H76" s="97">
        <v>-8.9929857187616733</v>
      </c>
    </row>
    <row r="77" spans="1:21" s="159" customFormat="1" ht="8.25" x14ac:dyDescent="0.15">
      <c r="A77" s="156"/>
      <c r="B77" s="166"/>
      <c r="C77" s="60"/>
      <c r="D77" s="60"/>
      <c r="E77" s="60"/>
      <c r="F77" s="157"/>
      <c r="G77" s="158"/>
      <c r="H77" s="157"/>
    </row>
    <row r="78" spans="1:21" s="85" customFormat="1" x14ac:dyDescent="0.2">
      <c r="A78" s="151" t="s">
        <v>45</v>
      </c>
      <c r="B78" s="168" t="s">
        <v>46</v>
      </c>
      <c r="C78" s="97"/>
      <c r="D78" s="97"/>
      <c r="E78" s="97"/>
      <c r="F78" s="88"/>
      <c r="G78" s="153"/>
      <c r="H78" s="88"/>
    </row>
    <row r="79" spans="1:21" s="85" customFormat="1" x14ac:dyDescent="0.2">
      <c r="A79" s="179"/>
      <c r="B79" s="180" t="s">
        <v>13</v>
      </c>
      <c r="C79" s="85">
        <v>49400</v>
      </c>
      <c r="D79" s="85">
        <v>33909</v>
      </c>
      <c r="E79" s="97">
        <v>45.684036686425429</v>
      </c>
      <c r="F79" s="88">
        <v>261445</v>
      </c>
      <c r="G79" s="153">
        <v>233587</v>
      </c>
      <c r="H79" s="97">
        <v>11.926177398570985</v>
      </c>
    </row>
    <row r="80" spans="1:21" s="85" customFormat="1" x14ac:dyDescent="0.2">
      <c r="A80" s="154"/>
      <c r="B80" s="92"/>
      <c r="C80" s="88"/>
      <c r="D80" s="88"/>
      <c r="E80" s="88"/>
      <c r="F80" s="88"/>
      <c r="G80" s="153"/>
      <c r="H80" s="88"/>
    </row>
    <row r="81" spans="1:21" s="85" customFormat="1" x14ac:dyDescent="0.2">
      <c r="A81" s="23" t="s">
        <v>142</v>
      </c>
      <c r="B81" s="51" t="s">
        <v>56</v>
      </c>
      <c r="C81" s="181">
        <v>411887</v>
      </c>
      <c r="D81" s="181">
        <v>475941</v>
      </c>
      <c r="E81" s="182">
        <v>-13.458390850966822</v>
      </c>
      <c r="F81" s="181">
        <v>2629165</v>
      </c>
      <c r="G81" s="181">
        <v>2495776</v>
      </c>
      <c r="H81" s="182">
        <v>5.3445902196350943</v>
      </c>
    </row>
    <row r="82" spans="1:21" s="85" customFormat="1" x14ac:dyDescent="0.2">
      <c r="A82" s="29"/>
      <c r="B82" s="30"/>
      <c r="C82" s="183">
        <v>411887</v>
      </c>
      <c r="D82" s="183">
        <v>475941</v>
      </c>
      <c r="E82" s="60"/>
      <c r="F82" s="183">
        <v>2629165</v>
      </c>
      <c r="G82" s="183">
        <v>2495776</v>
      </c>
      <c r="H82" s="164"/>
    </row>
    <row r="83" spans="1:21" s="85" customFormat="1" x14ac:dyDescent="0.2">
      <c r="A83" s="151">
        <v>1</v>
      </c>
      <c r="B83" s="55" t="s">
        <v>57</v>
      </c>
      <c r="C83" s="55"/>
      <c r="D83" s="55"/>
      <c r="E83" s="97"/>
      <c r="F83" s="55"/>
      <c r="G83" s="161"/>
      <c r="H83" s="55"/>
    </row>
    <row r="84" spans="1:21" s="85" customFormat="1" x14ac:dyDescent="0.2">
      <c r="A84" s="154"/>
      <c r="B84" s="88" t="s">
        <v>12</v>
      </c>
      <c r="C84" s="88">
        <v>364169</v>
      </c>
      <c r="D84" s="88">
        <v>488623</v>
      </c>
      <c r="E84" s="97">
        <v>-25.470352398474901</v>
      </c>
      <c r="F84" s="88">
        <v>2396387</v>
      </c>
      <c r="G84" s="88">
        <v>2075933</v>
      </c>
      <c r="H84" s="97">
        <v>15.436625363149972</v>
      </c>
    </row>
    <row r="85" spans="1:21" s="85" customFormat="1" x14ac:dyDescent="0.2">
      <c r="A85" s="154"/>
      <c r="B85" s="88" t="s">
        <v>13</v>
      </c>
      <c r="C85" s="88">
        <v>181131</v>
      </c>
      <c r="D85" s="88">
        <v>237003</v>
      </c>
      <c r="E85" s="97">
        <v>-23.574385134365386</v>
      </c>
      <c r="F85" s="88">
        <v>1214178</v>
      </c>
      <c r="G85" s="88">
        <v>1054926</v>
      </c>
      <c r="H85" s="97">
        <v>15.096035172135302</v>
      </c>
    </row>
    <row r="86" spans="1:21" s="159" customFormat="1" x14ac:dyDescent="0.2">
      <c r="A86" s="154"/>
      <c r="B86" s="88" t="s">
        <v>14</v>
      </c>
      <c r="C86" s="97">
        <v>497.38171014007236</v>
      </c>
      <c r="D86" s="97">
        <v>485.04266070160429</v>
      </c>
      <c r="E86" s="97">
        <v>2.5439101419697607</v>
      </c>
      <c r="F86" s="97">
        <v>506.6702498386112</v>
      </c>
      <c r="G86" s="155">
        <v>508.16957965406397</v>
      </c>
      <c r="H86" s="97">
        <v>-0.2950451730057182</v>
      </c>
    </row>
    <row r="87" spans="1:21" s="85" customFormat="1" x14ac:dyDescent="0.2">
      <c r="A87" s="156"/>
      <c r="B87" s="30"/>
      <c r="C87" s="184"/>
      <c r="D87" s="184"/>
      <c r="E87" s="60"/>
      <c r="F87" s="164"/>
      <c r="G87" s="185"/>
      <c r="H87" s="164"/>
    </row>
    <row r="88" spans="1:21" s="85" customFormat="1" x14ac:dyDescent="0.2">
      <c r="A88" s="154" t="s">
        <v>9</v>
      </c>
      <c r="B88" s="88" t="s">
        <v>58</v>
      </c>
      <c r="C88" s="88"/>
      <c r="D88" s="88"/>
      <c r="E88" s="97"/>
      <c r="F88" s="88"/>
      <c r="G88" s="153"/>
      <c r="H88" s="88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s="85" customFormat="1" x14ac:dyDescent="0.2">
      <c r="A89" s="154"/>
      <c r="B89" s="88" t="s">
        <v>12</v>
      </c>
      <c r="C89" s="88">
        <v>72410</v>
      </c>
      <c r="D89" s="88">
        <v>51694</v>
      </c>
      <c r="E89" s="97">
        <v>40.074283282392543</v>
      </c>
      <c r="F89" s="88">
        <v>490126</v>
      </c>
      <c r="G89" s="153">
        <v>293043</v>
      </c>
      <c r="H89" s="97">
        <v>67.253952491613859</v>
      </c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:21" s="85" customFormat="1" x14ac:dyDescent="0.2">
      <c r="A90" s="154"/>
      <c r="B90" s="88" t="s">
        <v>13</v>
      </c>
      <c r="C90" s="88">
        <v>62739</v>
      </c>
      <c r="D90" s="88">
        <v>49316</v>
      </c>
      <c r="E90" s="97">
        <v>27.218346986779139</v>
      </c>
      <c r="F90" s="88">
        <v>445128</v>
      </c>
      <c r="G90" s="153">
        <v>293485</v>
      </c>
      <c r="H90" s="97">
        <v>51.669761657324898</v>
      </c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:21" s="85" customFormat="1" x14ac:dyDescent="0.2">
      <c r="A91" s="154"/>
      <c r="B91" s="88" t="s">
        <v>14</v>
      </c>
      <c r="C91" s="97">
        <v>866.44109929567742</v>
      </c>
      <c r="D91" s="97">
        <v>953.99852981003596</v>
      </c>
      <c r="E91" s="97">
        <v>-9.1779418708111962</v>
      </c>
      <c r="F91" s="97">
        <v>908.19095497892374</v>
      </c>
      <c r="G91" s="155">
        <v>1001.5083110669765</v>
      </c>
      <c r="H91" s="97">
        <v>-9.3176816464593628</v>
      </c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</row>
    <row r="92" spans="1:21" s="85" customFormat="1" x14ac:dyDescent="0.2">
      <c r="A92" s="29"/>
      <c r="B92" s="30"/>
      <c r="C92" s="184"/>
      <c r="D92" s="184"/>
      <c r="E92" s="60"/>
      <c r="F92" s="157"/>
      <c r="G92" s="185"/>
      <c r="H92" s="16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</row>
    <row r="93" spans="1:21" s="85" customFormat="1" x14ac:dyDescent="0.2">
      <c r="A93" s="154" t="s">
        <v>47</v>
      </c>
      <c r="B93" s="88" t="s">
        <v>59</v>
      </c>
      <c r="C93" s="88"/>
      <c r="D93" s="88"/>
      <c r="E93" s="97"/>
      <c r="F93" s="88"/>
      <c r="G93" s="153"/>
      <c r="H93" s="88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</row>
    <row r="94" spans="1:21" s="85" customFormat="1" x14ac:dyDescent="0.2">
      <c r="A94" s="154"/>
      <c r="B94" s="88" t="s">
        <v>12</v>
      </c>
      <c r="C94" s="88">
        <v>291759</v>
      </c>
      <c r="D94" s="88">
        <v>436929</v>
      </c>
      <c r="E94" s="97">
        <v>-33.22507775862897</v>
      </c>
      <c r="F94" s="88">
        <v>1906261</v>
      </c>
      <c r="G94" s="153">
        <v>1782890</v>
      </c>
      <c r="H94" s="97">
        <v>6.9197202295150078</v>
      </c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</row>
    <row r="95" spans="1:21" s="85" customFormat="1" x14ac:dyDescent="0.2">
      <c r="A95" s="154"/>
      <c r="B95" s="88" t="s">
        <v>13</v>
      </c>
      <c r="C95" s="88">
        <v>118392</v>
      </c>
      <c r="D95" s="88">
        <v>187687</v>
      </c>
      <c r="E95" s="97">
        <v>-36.920511276753317</v>
      </c>
      <c r="F95" s="88">
        <v>769050</v>
      </c>
      <c r="G95" s="153">
        <v>761441</v>
      </c>
      <c r="H95" s="97">
        <v>0.999289505030589</v>
      </c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:21" s="85" customFormat="1" x14ac:dyDescent="0.2">
      <c r="A96" s="154"/>
      <c r="B96" s="88" t="s">
        <v>14</v>
      </c>
      <c r="C96" s="97">
        <v>405.78696801126955</v>
      </c>
      <c r="D96" s="97">
        <v>429.55949364770936</v>
      </c>
      <c r="E96" s="97">
        <v>-5.5341637160826309</v>
      </c>
      <c r="F96" s="97">
        <v>403.43373756269472</v>
      </c>
      <c r="G96" s="155">
        <v>427.08243357694528</v>
      </c>
      <c r="H96" s="97">
        <v>-5.5372673177366494</v>
      </c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1" s="85" customFormat="1" x14ac:dyDescent="0.2">
      <c r="A97" s="21"/>
      <c r="B97" s="56"/>
      <c r="C97" s="186"/>
      <c r="D97" s="186"/>
      <c r="E97" s="97"/>
      <c r="F97" s="55"/>
      <c r="G97" s="161"/>
      <c r="H97" s="55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:21" s="85" customFormat="1" x14ac:dyDescent="0.2">
      <c r="A98" s="151" t="s">
        <v>15</v>
      </c>
      <c r="B98" s="55" t="s">
        <v>165</v>
      </c>
      <c r="C98" s="55"/>
      <c r="D98" s="55"/>
      <c r="E98" s="97"/>
      <c r="F98" s="88"/>
      <c r="G98" s="153"/>
      <c r="H98" s="88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1" s="85" customFormat="1" x14ac:dyDescent="0.2">
      <c r="A99" s="154"/>
      <c r="B99" s="91" t="s">
        <v>37</v>
      </c>
      <c r="C99" s="88">
        <v>13666</v>
      </c>
      <c r="D99" s="88">
        <v>15380</v>
      </c>
      <c r="E99" s="97">
        <v>-11.14434330299089</v>
      </c>
      <c r="F99" s="88">
        <v>107053</v>
      </c>
      <c r="G99" s="153">
        <v>94919</v>
      </c>
      <c r="H99" s="97">
        <v>12.783531221357151</v>
      </c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</row>
    <row r="100" spans="1:21" s="85" customFormat="1" x14ac:dyDescent="0.2">
      <c r="A100" s="154"/>
      <c r="B100" s="88" t="s">
        <v>13</v>
      </c>
      <c r="C100" s="165">
        <v>28075</v>
      </c>
      <c r="D100" s="88">
        <v>33607</v>
      </c>
      <c r="E100" s="97">
        <v>-16.460856369208798</v>
      </c>
      <c r="F100" s="88">
        <v>253145</v>
      </c>
      <c r="G100" s="153">
        <v>217255</v>
      </c>
      <c r="H100" s="97">
        <v>16.519757888195898</v>
      </c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</row>
    <row r="101" spans="1:21" s="85" customFormat="1" x14ac:dyDescent="0.2">
      <c r="A101" s="154"/>
      <c r="B101" s="91" t="s">
        <v>18</v>
      </c>
      <c r="C101" s="97">
        <v>2.0543685057807699</v>
      </c>
      <c r="D101" s="97">
        <v>2.1851105331599481</v>
      </c>
      <c r="E101" s="97">
        <v>-5.9833141342332254</v>
      </c>
      <c r="F101" s="97">
        <v>2.3646698364361578</v>
      </c>
      <c r="G101" s="155">
        <v>2.2888462794593285</v>
      </c>
      <c r="H101" s="97">
        <v>3.3127413429765227</v>
      </c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</row>
    <row r="102" spans="1:21" s="85" customFormat="1" x14ac:dyDescent="0.2">
      <c r="A102" s="154"/>
      <c r="B102" s="91"/>
      <c r="C102" s="88"/>
      <c r="D102" s="88"/>
      <c r="F102" s="88"/>
      <c r="G102" s="153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1:21" s="85" customFormat="1" x14ac:dyDescent="0.2">
      <c r="A103" s="151" t="s">
        <v>19</v>
      </c>
      <c r="B103" s="55" t="s">
        <v>60</v>
      </c>
      <c r="C103" s="55"/>
      <c r="D103" s="55"/>
      <c r="E103" s="97"/>
      <c r="F103" s="88"/>
      <c r="G103" s="153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1:21" s="85" customFormat="1" x14ac:dyDescent="0.2">
      <c r="A104" s="154"/>
      <c r="B104" s="91" t="s">
        <v>37</v>
      </c>
      <c r="C104" s="88">
        <v>165735</v>
      </c>
      <c r="D104" s="88">
        <v>178132</v>
      </c>
      <c r="E104" s="97">
        <v>-6.9594458042350595</v>
      </c>
      <c r="F104" s="88">
        <v>546148</v>
      </c>
      <c r="G104" s="153">
        <v>514858</v>
      </c>
      <c r="H104" s="97">
        <v>6.0774038666972245</v>
      </c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1:21" s="85" customFormat="1" x14ac:dyDescent="0.2">
      <c r="A105" s="154"/>
      <c r="B105" s="88" t="s">
        <v>13</v>
      </c>
      <c r="C105" s="165">
        <v>62862</v>
      </c>
      <c r="D105" s="88">
        <v>73079</v>
      </c>
      <c r="E105" s="97">
        <v>-13.980760546805513</v>
      </c>
      <c r="F105" s="85">
        <v>282035</v>
      </c>
      <c r="G105" s="153">
        <v>294866</v>
      </c>
      <c r="H105" s="97">
        <v>-4.3514681245040094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1:21" s="85" customFormat="1" x14ac:dyDescent="0.2">
      <c r="A106" s="154"/>
      <c r="B106" s="91" t="s">
        <v>18</v>
      </c>
      <c r="C106" s="97">
        <v>0.37929224364195857</v>
      </c>
      <c r="D106" s="97">
        <v>0.41025194799362269</v>
      </c>
      <c r="E106" s="97">
        <v>-7.5465100173382638</v>
      </c>
      <c r="F106" s="97">
        <v>0.51640764041981291</v>
      </c>
      <c r="G106" s="155">
        <v>0.57271325297460662</v>
      </c>
      <c r="H106" s="97">
        <v>-9.83137936172227</v>
      </c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</row>
    <row r="107" spans="1:21" s="67" customFormat="1" x14ac:dyDescent="0.2">
      <c r="A107" s="154"/>
      <c r="B107" s="88"/>
      <c r="C107" s="88"/>
      <c r="D107" s="88"/>
      <c r="E107" s="97"/>
      <c r="F107" s="88"/>
      <c r="G107" s="153"/>
      <c r="H107" s="88"/>
    </row>
    <row r="108" spans="1:21" s="150" customFormat="1" x14ac:dyDescent="0.2">
      <c r="A108" s="151" t="s">
        <v>23</v>
      </c>
      <c r="B108" s="55" t="s">
        <v>61</v>
      </c>
      <c r="C108" s="67"/>
      <c r="D108" s="55"/>
      <c r="E108" s="97"/>
      <c r="F108" s="67"/>
      <c r="G108" s="153"/>
      <c r="H108" s="88"/>
    </row>
    <row r="109" spans="1:21" s="67" customFormat="1" x14ac:dyDescent="0.2">
      <c r="A109" s="154"/>
      <c r="B109" s="91" t="s">
        <v>37</v>
      </c>
      <c r="C109" s="88">
        <v>104657</v>
      </c>
      <c r="D109" s="88">
        <v>97756</v>
      </c>
      <c r="E109" s="97">
        <v>7.0594132329473354</v>
      </c>
      <c r="F109" s="88">
        <v>474798</v>
      </c>
      <c r="G109" s="153">
        <v>517811</v>
      </c>
      <c r="H109" s="97">
        <v>-8.3066987761944091</v>
      </c>
    </row>
    <row r="110" spans="1:21" s="67" customFormat="1" x14ac:dyDescent="0.2">
      <c r="A110" s="154"/>
      <c r="B110" s="88" t="s">
        <v>13</v>
      </c>
      <c r="C110" s="165">
        <v>45992</v>
      </c>
      <c r="D110" s="88">
        <v>24361</v>
      </c>
      <c r="E110" s="97">
        <v>88.793563482615667</v>
      </c>
      <c r="F110" s="85">
        <v>172423</v>
      </c>
      <c r="G110" s="153">
        <v>114653</v>
      </c>
      <c r="H110" s="97">
        <v>50.38681935928409</v>
      </c>
    </row>
    <row r="111" spans="1:21" s="67" customFormat="1" x14ac:dyDescent="0.2">
      <c r="A111" s="154"/>
      <c r="B111" s="91" t="s">
        <v>18</v>
      </c>
      <c r="C111" s="97">
        <v>0.43945459931012737</v>
      </c>
      <c r="D111" s="97">
        <v>0.24920209501207086</v>
      </c>
      <c r="E111" s="97">
        <v>76.344664874844256</v>
      </c>
      <c r="F111" s="97">
        <v>0.3631502238846836</v>
      </c>
      <c r="G111" s="155">
        <v>0.22141862571478782</v>
      </c>
      <c r="H111" s="97">
        <v>64.010693640769887</v>
      </c>
    </row>
    <row r="112" spans="1:21" s="85" customFormat="1" x14ac:dyDescent="0.2">
      <c r="A112" s="154"/>
      <c r="B112" s="88"/>
      <c r="C112" s="88"/>
      <c r="D112" s="88"/>
      <c r="E112" s="97"/>
      <c r="F112" s="88"/>
      <c r="G112" s="153"/>
      <c r="H112" s="88"/>
      <c r="I112" s="187"/>
    </row>
    <row r="113" spans="1:21" s="85" customFormat="1" x14ac:dyDescent="0.2">
      <c r="A113" s="154"/>
      <c r="B113" s="88"/>
      <c r="C113" s="88"/>
      <c r="D113" s="88"/>
      <c r="E113" s="97"/>
      <c r="F113" s="88"/>
      <c r="G113" s="153"/>
      <c r="H113" s="88"/>
      <c r="I113" s="187"/>
    </row>
    <row r="114" spans="1:21" s="85" customFormat="1" ht="20.25" x14ac:dyDescent="0.3">
      <c r="A114" s="154"/>
      <c r="B114" s="88"/>
      <c r="C114" s="88"/>
      <c r="D114" s="175" t="s">
        <v>126</v>
      </c>
      <c r="F114" s="88"/>
      <c r="G114" s="153"/>
      <c r="H114" s="88"/>
      <c r="I114" s="187"/>
    </row>
    <row r="115" spans="1:21" s="85" customFormat="1" x14ac:dyDescent="0.2">
      <c r="A115" s="154"/>
      <c r="B115" s="88"/>
      <c r="C115" s="88"/>
      <c r="D115" s="188"/>
      <c r="F115" s="88"/>
      <c r="G115" s="153"/>
      <c r="H115" s="88"/>
      <c r="I115" s="187"/>
    </row>
    <row r="116" spans="1:21" s="85" customFormat="1" x14ac:dyDescent="0.2">
      <c r="A116" s="154"/>
      <c r="B116" s="88"/>
      <c r="C116" s="88"/>
      <c r="D116" s="88"/>
      <c r="E116" s="188"/>
      <c r="F116" s="88"/>
      <c r="G116" s="153"/>
      <c r="H116" s="88"/>
      <c r="I116" s="187"/>
    </row>
    <row r="117" spans="1:21" s="150" customFormat="1" x14ac:dyDescent="0.2">
      <c r="A117" s="151" t="s">
        <v>27</v>
      </c>
      <c r="B117" s="55" t="s">
        <v>62</v>
      </c>
      <c r="C117" s="88"/>
      <c r="D117" s="88"/>
      <c r="E117" s="97"/>
      <c r="F117" s="88"/>
      <c r="G117" s="153"/>
      <c r="H117" s="88"/>
    </row>
    <row r="118" spans="1:21" s="85" customFormat="1" x14ac:dyDescent="0.2">
      <c r="A118" s="154"/>
      <c r="B118" s="91" t="s">
        <v>37</v>
      </c>
      <c r="C118" s="88">
        <v>0</v>
      </c>
      <c r="D118" s="88">
        <v>0</v>
      </c>
      <c r="E118" s="97">
        <v>0</v>
      </c>
      <c r="F118" s="88">
        <v>0</v>
      </c>
      <c r="G118" s="153">
        <v>0</v>
      </c>
      <c r="H118" s="97">
        <v>0</v>
      </c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</row>
    <row r="119" spans="1:21" s="67" customFormat="1" x14ac:dyDescent="0.2">
      <c r="A119" s="154"/>
      <c r="B119" s="88" t="s">
        <v>13</v>
      </c>
      <c r="C119" s="165">
        <v>0</v>
      </c>
      <c r="D119" s="88">
        <v>0</v>
      </c>
      <c r="E119" s="97">
        <v>0</v>
      </c>
      <c r="F119" s="88">
        <v>0</v>
      </c>
      <c r="G119" s="153">
        <v>0</v>
      </c>
      <c r="H119" s="97">
        <v>0</v>
      </c>
    </row>
    <row r="120" spans="1:21" s="67" customFormat="1" x14ac:dyDescent="0.2">
      <c r="A120" s="154"/>
      <c r="B120" s="91" t="s">
        <v>18</v>
      </c>
      <c r="C120" s="97">
        <v>0</v>
      </c>
      <c r="D120" s="97">
        <v>0</v>
      </c>
      <c r="E120" s="97">
        <v>0</v>
      </c>
      <c r="F120" s="97">
        <v>0</v>
      </c>
      <c r="G120" s="155">
        <v>0</v>
      </c>
      <c r="H120" s="97">
        <v>0</v>
      </c>
    </row>
    <row r="121" spans="1:21" x14ac:dyDescent="0.2">
      <c r="A121" s="21"/>
      <c r="B121" s="56"/>
      <c r="C121" s="186"/>
      <c r="D121" s="186"/>
      <c r="E121" s="97"/>
      <c r="F121" s="55"/>
      <c r="G121" s="161"/>
      <c r="H121" s="55"/>
    </row>
    <row r="122" spans="1:21" s="150" customFormat="1" x14ac:dyDescent="0.2">
      <c r="A122" s="151" t="s">
        <v>32</v>
      </c>
      <c r="B122" s="55" t="s">
        <v>63</v>
      </c>
      <c r="C122" s="88"/>
      <c r="D122" s="88"/>
      <c r="E122" s="97"/>
      <c r="F122" s="88"/>
      <c r="G122" s="153"/>
      <c r="H122" s="88"/>
    </row>
    <row r="123" spans="1:21" s="85" customFormat="1" x14ac:dyDescent="0.2">
      <c r="A123" s="154"/>
      <c r="B123" s="88" t="s">
        <v>13</v>
      </c>
      <c r="C123" s="88">
        <v>29246</v>
      </c>
      <c r="D123" s="88">
        <v>18866</v>
      </c>
      <c r="E123" s="97">
        <v>55.019612000424047</v>
      </c>
      <c r="F123" s="88">
        <v>185087</v>
      </c>
      <c r="G123" s="153">
        <v>121468</v>
      </c>
      <c r="H123" s="97">
        <v>52.375111140382643</v>
      </c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1:21" s="67" customFormat="1" x14ac:dyDescent="0.2">
      <c r="A124" s="154"/>
      <c r="B124" s="88"/>
      <c r="C124" s="88"/>
      <c r="D124" s="88"/>
      <c r="E124" s="97"/>
      <c r="F124" s="88"/>
      <c r="G124" s="153"/>
      <c r="H124" s="88"/>
    </row>
    <row r="125" spans="1:21" s="67" customFormat="1" x14ac:dyDescent="0.2">
      <c r="A125" s="21" t="s">
        <v>38</v>
      </c>
      <c r="B125" s="55" t="s">
        <v>64</v>
      </c>
      <c r="C125" s="97"/>
      <c r="D125" s="97"/>
      <c r="E125" s="97"/>
      <c r="F125" s="88"/>
      <c r="G125" s="153"/>
      <c r="H125" s="88"/>
    </row>
    <row r="126" spans="1:21" s="67" customFormat="1" x14ac:dyDescent="0.2">
      <c r="B126" s="88" t="s">
        <v>13</v>
      </c>
      <c r="C126" s="88">
        <v>0</v>
      </c>
      <c r="D126" s="88">
        <v>2210</v>
      </c>
      <c r="E126" s="97">
        <v>-100</v>
      </c>
      <c r="F126" s="88">
        <v>11443</v>
      </c>
      <c r="G126" s="153">
        <v>99429</v>
      </c>
      <c r="H126" s="97">
        <v>-88.491285238713047</v>
      </c>
    </row>
    <row r="127" spans="1:21" s="67" customFormat="1" x14ac:dyDescent="0.2">
      <c r="B127" s="56"/>
      <c r="C127" s="186"/>
      <c r="D127" s="186"/>
      <c r="E127" s="97"/>
      <c r="F127" s="55"/>
      <c r="G127" s="161"/>
      <c r="H127" s="55"/>
    </row>
    <row r="128" spans="1:21" s="67" customFormat="1" x14ac:dyDescent="0.2">
      <c r="A128" s="151" t="s">
        <v>40</v>
      </c>
      <c r="B128" s="55" t="s">
        <v>65</v>
      </c>
      <c r="C128" s="97"/>
      <c r="D128" s="97"/>
      <c r="E128" s="97"/>
      <c r="F128" s="88"/>
      <c r="G128" s="153"/>
      <c r="H128" s="88"/>
    </row>
    <row r="129" spans="1:21" s="67" customFormat="1" x14ac:dyDescent="0.2">
      <c r="A129" s="151"/>
      <c r="B129" s="91" t="s">
        <v>37</v>
      </c>
      <c r="C129" s="88">
        <v>0</v>
      </c>
      <c r="D129" s="88">
        <v>23637</v>
      </c>
      <c r="E129" s="97">
        <v>-100</v>
      </c>
      <c r="F129" s="88">
        <v>181447</v>
      </c>
      <c r="G129" s="153">
        <v>276068</v>
      </c>
      <c r="H129" s="97">
        <v>-34.274526565918535</v>
      </c>
    </row>
    <row r="130" spans="1:21" s="67" customFormat="1" x14ac:dyDescent="0.2">
      <c r="A130" s="151"/>
      <c r="B130" s="88" t="s">
        <v>13</v>
      </c>
      <c r="C130" s="165">
        <v>0</v>
      </c>
      <c r="D130" s="88">
        <v>6994</v>
      </c>
      <c r="E130" s="97">
        <v>-100</v>
      </c>
      <c r="F130" s="88">
        <v>70660</v>
      </c>
      <c r="G130" s="153">
        <v>81904</v>
      </c>
      <c r="H130" s="97">
        <v>-13.728267239695256</v>
      </c>
    </row>
    <row r="131" spans="1:21" s="67" customFormat="1" x14ac:dyDescent="0.2">
      <c r="A131" s="151"/>
      <c r="B131" s="91" t="s">
        <v>18</v>
      </c>
      <c r="C131" s="97">
        <v>0</v>
      </c>
      <c r="D131" s="97">
        <v>0.29589203367601641</v>
      </c>
      <c r="E131" s="97">
        <v>-100</v>
      </c>
      <c r="F131" s="97">
        <v>0.38942501116028372</v>
      </c>
      <c r="G131" s="155">
        <v>0.29668052798585853</v>
      </c>
      <c r="H131" s="97">
        <v>31.260724727726625</v>
      </c>
    </row>
    <row r="132" spans="1:21" s="67" customFormat="1" x14ac:dyDescent="0.2">
      <c r="B132" s="88"/>
      <c r="C132" s="97"/>
      <c r="D132" s="97"/>
      <c r="E132" s="97"/>
      <c r="F132" s="88"/>
      <c r="G132" s="153"/>
      <c r="H132" s="88"/>
    </row>
    <row r="133" spans="1:21" s="67" customFormat="1" x14ac:dyDescent="0.2">
      <c r="A133" s="151" t="s">
        <v>43</v>
      </c>
      <c r="B133" s="55" t="s">
        <v>66</v>
      </c>
      <c r="C133" s="97"/>
      <c r="D133" s="97"/>
      <c r="E133" s="97"/>
      <c r="F133" s="88"/>
      <c r="G133" s="153"/>
      <c r="H133" s="88"/>
    </row>
    <row r="134" spans="1:21" s="67" customFormat="1" x14ac:dyDescent="0.2">
      <c r="B134" s="91" t="s">
        <v>37</v>
      </c>
      <c r="C134" s="88">
        <v>1130</v>
      </c>
      <c r="D134" s="88">
        <v>2365</v>
      </c>
      <c r="E134" s="97">
        <v>-52.219873150105705</v>
      </c>
      <c r="F134" s="88">
        <v>19569</v>
      </c>
      <c r="G134" s="153">
        <v>42895</v>
      </c>
      <c r="H134" s="97">
        <v>-54.379298286513581</v>
      </c>
    </row>
    <row r="135" spans="1:21" s="67" customFormat="1" x14ac:dyDescent="0.2">
      <c r="A135" s="151"/>
      <c r="B135" s="88" t="s">
        <v>13</v>
      </c>
      <c r="C135" s="165">
        <v>1571</v>
      </c>
      <c r="D135" s="88">
        <v>4050</v>
      </c>
      <c r="E135" s="97">
        <v>-61.209876543209873</v>
      </c>
      <c r="F135" s="88">
        <v>26336</v>
      </c>
      <c r="G135" s="153">
        <v>60809</v>
      </c>
      <c r="H135" s="97">
        <v>-56.690621454061073</v>
      </c>
    </row>
    <row r="136" spans="1:21" s="150" customFormat="1" x14ac:dyDescent="0.2">
      <c r="A136" s="151"/>
      <c r="B136" s="91" t="s">
        <v>18</v>
      </c>
      <c r="C136" s="97">
        <v>1.3902654867256636</v>
      </c>
      <c r="D136" s="97">
        <v>1.7124735729386893</v>
      </c>
      <c r="E136" s="97">
        <v>-18.815361083797669</v>
      </c>
      <c r="F136" s="97">
        <v>1.3458020338290153</v>
      </c>
      <c r="G136" s="155">
        <v>1.4176244317519524</v>
      </c>
      <c r="H136" s="97">
        <v>-5.0663910916219379</v>
      </c>
    </row>
    <row r="137" spans="1:21" s="67" customFormat="1" x14ac:dyDescent="0.2">
      <c r="A137" s="151"/>
      <c r="B137" s="56"/>
      <c r="C137" s="186"/>
      <c r="D137" s="186"/>
      <c r="E137" s="97"/>
      <c r="F137" s="55"/>
      <c r="G137" s="161"/>
      <c r="H137" s="55"/>
    </row>
    <row r="138" spans="1:21" s="85" customFormat="1" x14ac:dyDescent="0.2">
      <c r="A138" s="151" t="s">
        <v>45</v>
      </c>
      <c r="B138" s="55" t="s">
        <v>67</v>
      </c>
      <c r="C138" s="97"/>
      <c r="D138" s="97"/>
      <c r="E138" s="97"/>
      <c r="F138" s="88"/>
      <c r="G138" s="153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1:21" s="85" customFormat="1" x14ac:dyDescent="0.2">
      <c r="B139" s="91" t="s">
        <v>37</v>
      </c>
      <c r="C139" s="88">
        <v>1259</v>
      </c>
      <c r="D139" s="88">
        <v>206</v>
      </c>
      <c r="E139" s="97">
        <v>511.1650485436893</v>
      </c>
      <c r="F139" s="88">
        <v>6323</v>
      </c>
      <c r="G139" s="153">
        <v>7375</v>
      </c>
      <c r="H139" s="97">
        <v>-14.264406779661016</v>
      </c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1:21" s="67" customFormat="1" x14ac:dyDescent="0.2">
      <c r="A140" s="151"/>
      <c r="B140" s="88" t="s">
        <v>13</v>
      </c>
      <c r="C140" s="165">
        <v>3524</v>
      </c>
      <c r="D140" s="88">
        <v>422</v>
      </c>
      <c r="E140" s="97">
        <v>735.07109004739334</v>
      </c>
      <c r="F140" s="88">
        <v>17636</v>
      </c>
      <c r="G140" s="153">
        <v>16622</v>
      </c>
      <c r="H140" s="97">
        <v>6.1003489351461866</v>
      </c>
    </row>
    <row r="141" spans="1:21" s="85" customFormat="1" x14ac:dyDescent="0.2">
      <c r="A141" s="151"/>
      <c r="B141" s="91" t="s">
        <v>18</v>
      </c>
      <c r="C141" s="97">
        <v>2.7990468625893565</v>
      </c>
      <c r="D141" s="97">
        <v>2.0485436893203883</v>
      </c>
      <c r="E141" s="97">
        <v>36.635936894172403</v>
      </c>
      <c r="F141" s="97">
        <v>2.7891823501502451</v>
      </c>
      <c r="G141" s="153">
        <v>2.2538305084745764</v>
      </c>
      <c r="H141" s="97">
        <v>23.752976972434453</v>
      </c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1:21" s="85" customFormat="1" x14ac:dyDescent="0.2">
      <c r="A142" s="151"/>
      <c r="B142" s="88"/>
      <c r="C142" s="88"/>
      <c r="D142" s="88"/>
      <c r="E142" s="97"/>
      <c r="F142" s="88"/>
      <c r="G142" s="153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1:21" s="85" customFormat="1" x14ac:dyDescent="0.2">
      <c r="A143" s="151" t="s">
        <v>136</v>
      </c>
      <c r="B143" s="55" t="s">
        <v>68</v>
      </c>
      <c r="C143" s="88"/>
      <c r="D143" s="88"/>
      <c r="E143" s="97"/>
      <c r="F143" s="88"/>
      <c r="G143" s="153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1:21" s="85" customFormat="1" x14ac:dyDescent="0.2">
      <c r="B144" s="91" t="s">
        <v>37</v>
      </c>
      <c r="C144" s="88">
        <v>2437</v>
      </c>
      <c r="D144" s="88">
        <v>2782</v>
      </c>
      <c r="E144" s="97">
        <v>-12.401150251617537</v>
      </c>
      <c r="F144" s="88">
        <v>12718</v>
      </c>
      <c r="G144" s="153">
        <v>13047</v>
      </c>
      <c r="H144" s="97">
        <v>-2.521652487161802</v>
      </c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1:8" s="67" customFormat="1" x14ac:dyDescent="0.2">
      <c r="A145" s="151"/>
      <c r="B145" s="88" t="s">
        <v>13</v>
      </c>
      <c r="C145" s="165">
        <v>8884</v>
      </c>
      <c r="D145" s="88">
        <v>9647</v>
      </c>
      <c r="E145" s="97">
        <v>-7.909194568259565</v>
      </c>
      <c r="F145" s="88">
        <v>47934</v>
      </c>
      <c r="G145" s="153">
        <v>50232</v>
      </c>
      <c r="H145" s="97">
        <v>-4.5747730530339226</v>
      </c>
    </row>
    <row r="146" spans="1:8" s="85" customFormat="1" x14ac:dyDescent="0.2">
      <c r="A146" s="151"/>
      <c r="B146" s="91" t="s">
        <v>18</v>
      </c>
      <c r="C146" s="97">
        <v>3.6454657365613459</v>
      </c>
      <c r="D146" s="97">
        <v>3.4676491732566497</v>
      </c>
      <c r="E146" s="97">
        <v>5.1278706241698444</v>
      </c>
      <c r="F146" s="97">
        <v>3.7689888347224407</v>
      </c>
      <c r="G146" s="155">
        <v>3.8500804782708671</v>
      </c>
      <c r="H146" s="97">
        <v>-2.106232428285395</v>
      </c>
    </row>
    <row r="147" spans="1:8" s="85" customFormat="1" x14ac:dyDescent="0.2">
      <c r="A147" s="151"/>
      <c r="B147" s="91"/>
      <c r="C147" s="97"/>
      <c r="D147" s="97"/>
      <c r="E147" s="97"/>
      <c r="F147" s="97"/>
      <c r="G147" s="155"/>
      <c r="H147" s="97"/>
    </row>
    <row r="148" spans="1:8" s="85" customFormat="1" x14ac:dyDescent="0.2">
      <c r="A148" s="151" t="s">
        <v>137</v>
      </c>
      <c r="B148" s="55" t="s">
        <v>97</v>
      </c>
      <c r="C148" s="55"/>
      <c r="D148" s="55"/>
      <c r="E148" s="97"/>
      <c r="F148" s="88"/>
      <c r="G148" s="153"/>
      <c r="H148" s="88"/>
    </row>
    <row r="149" spans="1:8" s="85" customFormat="1" x14ac:dyDescent="0.2">
      <c r="B149" s="88" t="s">
        <v>13</v>
      </c>
      <c r="C149" s="88">
        <v>2819</v>
      </c>
      <c r="D149" s="88">
        <v>2957</v>
      </c>
      <c r="E149" s="97">
        <v>-4.6668921203922906</v>
      </c>
      <c r="F149" s="88">
        <v>20152</v>
      </c>
      <c r="G149" s="153">
        <v>20619</v>
      </c>
      <c r="H149" s="97">
        <v>-2.2649013046219437</v>
      </c>
    </row>
    <row r="150" spans="1:8" s="85" customFormat="1" x14ac:dyDescent="0.2">
      <c r="A150" s="21"/>
      <c r="B150" s="189"/>
      <c r="C150" s="187"/>
      <c r="D150" s="187"/>
      <c r="E150" s="187"/>
      <c r="F150" s="187"/>
      <c r="G150" s="190"/>
      <c r="H150" s="187"/>
    </row>
    <row r="151" spans="1:8" s="85" customFormat="1" x14ac:dyDescent="0.2">
      <c r="A151" s="151" t="s">
        <v>158</v>
      </c>
      <c r="B151" s="55" t="s">
        <v>91</v>
      </c>
      <c r="C151" s="55"/>
      <c r="D151" s="55"/>
      <c r="E151" s="97"/>
      <c r="F151" s="88"/>
      <c r="G151" s="153"/>
      <c r="H151" s="157"/>
    </row>
    <row r="152" spans="1:8" s="85" customFormat="1" x14ac:dyDescent="0.2">
      <c r="A152" s="154"/>
      <c r="B152" s="91" t="s">
        <v>12</v>
      </c>
      <c r="C152" s="88">
        <v>150</v>
      </c>
      <c r="D152" s="88">
        <v>374</v>
      </c>
      <c r="E152" s="97">
        <v>-59.893048128342244</v>
      </c>
      <c r="F152" s="88">
        <v>1823</v>
      </c>
      <c r="G152" s="153">
        <v>75424</v>
      </c>
      <c r="H152" s="97">
        <v>-97.582997454391176</v>
      </c>
    </row>
    <row r="153" spans="1:8" s="85" customFormat="1" x14ac:dyDescent="0.2">
      <c r="A153" s="154"/>
      <c r="B153" s="88" t="s">
        <v>13</v>
      </c>
      <c r="C153" s="88">
        <v>19</v>
      </c>
      <c r="D153" s="88">
        <v>48</v>
      </c>
      <c r="E153" s="97">
        <v>-60.416666666666664</v>
      </c>
      <c r="F153" s="88">
        <v>188</v>
      </c>
      <c r="G153" s="153">
        <v>7359</v>
      </c>
      <c r="H153" s="97">
        <v>-97.445305068623455</v>
      </c>
    </row>
    <row r="154" spans="1:8" s="85" customFormat="1" x14ac:dyDescent="0.2">
      <c r="A154" s="154"/>
      <c r="B154" s="91" t="s">
        <v>14</v>
      </c>
      <c r="C154" s="97">
        <v>126.66666666666667</v>
      </c>
      <c r="D154" s="97">
        <v>128.34224598930481</v>
      </c>
      <c r="E154" s="97">
        <v>-1.3055555555555429</v>
      </c>
      <c r="F154" s="97">
        <v>103.12671420735052</v>
      </c>
      <c r="G154" s="153">
        <v>97.568413237165885</v>
      </c>
      <c r="H154" s="97">
        <v>5.6968241931676289</v>
      </c>
    </row>
    <row r="155" spans="1:8" s="191" customFormat="1" ht="11.25" x14ac:dyDescent="0.2">
      <c r="B155" s="192"/>
      <c r="C155" s="193"/>
      <c r="D155" s="193"/>
      <c r="E155" s="194"/>
      <c r="F155" s="192"/>
      <c r="G155" s="195"/>
      <c r="H155" s="194"/>
    </row>
    <row r="156" spans="1:8" s="85" customFormat="1" x14ac:dyDescent="0.2">
      <c r="A156" s="21" t="s">
        <v>138</v>
      </c>
      <c r="B156" s="22" t="s">
        <v>69</v>
      </c>
      <c r="C156" s="186"/>
      <c r="D156" s="186"/>
      <c r="E156" s="97"/>
      <c r="F156" s="55"/>
      <c r="G156" s="161"/>
      <c r="H156" s="55"/>
    </row>
    <row r="157" spans="1:8" s="85" customFormat="1" x14ac:dyDescent="0.2">
      <c r="A157" s="21"/>
      <c r="B157" s="88" t="s">
        <v>13</v>
      </c>
      <c r="C157" s="196">
        <v>47764</v>
      </c>
      <c r="D157" s="196">
        <v>62697</v>
      </c>
      <c r="E157" s="187">
        <v>-23.817726525990082</v>
      </c>
      <c r="F157" s="88">
        <v>327948</v>
      </c>
      <c r="G157" s="153">
        <v>355634</v>
      </c>
      <c r="H157" s="97">
        <v>-7.7849699410067643</v>
      </c>
    </row>
    <row r="158" spans="1:8" s="85" customFormat="1" x14ac:dyDescent="0.2">
      <c r="A158" s="151"/>
      <c r="B158" s="91"/>
      <c r="C158" s="97"/>
      <c r="D158" s="97"/>
      <c r="E158" s="97"/>
      <c r="F158" s="97"/>
      <c r="G158" s="155"/>
      <c r="H158" s="97"/>
    </row>
    <row r="160" spans="1:8" s="85" customFormat="1" x14ac:dyDescent="0.2">
      <c r="A160" s="151"/>
      <c r="B160" s="91"/>
      <c r="C160" s="97"/>
      <c r="D160" s="97"/>
      <c r="E160" s="160"/>
      <c r="F160" s="97"/>
      <c r="G160" s="153"/>
      <c r="H160" s="97"/>
    </row>
    <row r="161" spans="1:21" s="191" customFormat="1" ht="11.25" x14ac:dyDescent="0.2">
      <c r="B161" s="192"/>
      <c r="C161" s="193"/>
      <c r="D161" s="193"/>
      <c r="E161" s="194"/>
      <c r="F161" s="192"/>
      <c r="G161" s="195"/>
      <c r="H161" s="194"/>
    </row>
    <row r="166" spans="1:21" s="85" customFormat="1" ht="20.25" x14ac:dyDescent="0.3">
      <c r="A166" s="151"/>
      <c r="B166" s="91"/>
      <c r="D166" s="175" t="s">
        <v>127</v>
      </c>
      <c r="F166" s="97"/>
      <c r="G166" s="155"/>
      <c r="H166" s="97"/>
    </row>
    <row r="167" spans="1:21" s="85" customFormat="1" ht="20.25" x14ac:dyDescent="0.3">
      <c r="A167" s="151"/>
      <c r="B167" s="91"/>
      <c r="D167" s="175"/>
      <c r="F167" s="97"/>
      <c r="G167" s="155"/>
      <c r="H167" s="97"/>
    </row>
    <row r="169" spans="1:21" s="85" customFormat="1" x14ac:dyDescent="0.2">
      <c r="A169" s="23" t="s">
        <v>143</v>
      </c>
      <c r="B169" s="146" t="s">
        <v>70</v>
      </c>
      <c r="C169" s="61">
        <v>12789</v>
      </c>
      <c r="D169" s="61">
        <v>31353</v>
      </c>
      <c r="E169" s="148">
        <v>-59.209645010046884</v>
      </c>
      <c r="F169" s="61">
        <v>188305</v>
      </c>
      <c r="G169" s="61">
        <v>308745</v>
      </c>
      <c r="H169" s="148">
        <v>-39.009538616009976</v>
      </c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</row>
    <row r="170" spans="1:21" x14ac:dyDescent="0.2">
      <c r="A170" s="21"/>
      <c r="B170" s="56"/>
      <c r="C170" s="198">
        <v>12789</v>
      </c>
      <c r="D170" s="198">
        <v>31353</v>
      </c>
      <c r="E170" s="160"/>
      <c r="F170" s="198">
        <v>188305</v>
      </c>
      <c r="G170" s="198">
        <v>308745</v>
      </c>
      <c r="H170" s="55"/>
    </row>
    <row r="171" spans="1:21" x14ac:dyDescent="0.2">
      <c r="A171" s="199" t="s">
        <v>10</v>
      </c>
      <c r="B171" s="173" t="s">
        <v>71</v>
      </c>
      <c r="C171" s="88"/>
      <c r="D171" s="88"/>
      <c r="E171" s="97"/>
      <c r="F171" s="88"/>
      <c r="G171" s="153"/>
      <c r="H171" s="97"/>
    </row>
    <row r="172" spans="1:21" x14ac:dyDescent="0.2">
      <c r="A172" s="151"/>
      <c r="B172" s="88" t="s">
        <v>13</v>
      </c>
      <c r="C172" s="55">
        <v>375</v>
      </c>
      <c r="D172" s="55">
        <v>383</v>
      </c>
      <c r="E172" s="160">
        <v>-2.0887728459530024</v>
      </c>
      <c r="F172" s="55">
        <v>2726</v>
      </c>
      <c r="G172" s="161">
        <v>2985</v>
      </c>
      <c r="H172" s="160">
        <v>-8.6767169179229455</v>
      </c>
    </row>
    <row r="173" spans="1:21" s="201" customFormat="1" ht="11.25" x14ac:dyDescent="0.2">
      <c r="A173" s="200"/>
      <c r="B173" s="192"/>
      <c r="C173" s="192"/>
      <c r="D173" s="192"/>
      <c r="E173" s="194"/>
      <c r="F173" s="192"/>
      <c r="G173" s="195"/>
      <c r="H173" s="194"/>
    </row>
    <row r="174" spans="1:21" x14ac:dyDescent="0.2">
      <c r="A174" s="199" t="s">
        <v>15</v>
      </c>
      <c r="B174" s="173" t="s">
        <v>170</v>
      </c>
      <c r="C174" s="72">
        <v>924</v>
      </c>
      <c r="D174" s="72">
        <v>414</v>
      </c>
      <c r="E174" s="174">
        <v>123.18840579710144</v>
      </c>
      <c r="F174" s="72">
        <v>6086</v>
      </c>
      <c r="G174" s="72">
        <v>5693</v>
      </c>
      <c r="H174" s="174">
        <v>6.9032144739153409</v>
      </c>
    </row>
    <row r="175" spans="1:21" s="39" customFormat="1" ht="8.25" x14ac:dyDescent="0.15">
      <c r="A175" s="157"/>
      <c r="B175" s="157"/>
      <c r="C175" s="157">
        <v>924</v>
      </c>
      <c r="D175" s="157">
        <v>414</v>
      </c>
      <c r="E175" s="60"/>
      <c r="F175" s="157">
        <v>6086</v>
      </c>
      <c r="G175" s="157">
        <v>5693</v>
      </c>
      <c r="H175" s="164"/>
    </row>
    <row r="176" spans="1:21" x14ac:dyDescent="0.2">
      <c r="A176" s="154" t="s">
        <v>9</v>
      </c>
      <c r="B176" s="88" t="s">
        <v>72</v>
      </c>
      <c r="C176" s="88"/>
      <c r="D176" s="88"/>
      <c r="E176" s="97"/>
      <c r="F176" s="88"/>
      <c r="G176" s="153"/>
    </row>
    <row r="177" spans="1:21" x14ac:dyDescent="0.2">
      <c r="A177" s="88"/>
      <c r="B177" s="88" t="s">
        <v>13</v>
      </c>
      <c r="C177" s="88">
        <v>685</v>
      </c>
      <c r="D177" s="88">
        <v>101</v>
      </c>
      <c r="E177" s="97">
        <v>578.21782178217825</v>
      </c>
      <c r="F177" s="88">
        <v>3270</v>
      </c>
      <c r="G177" s="153">
        <v>2289</v>
      </c>
      <c r="H177" s="97">
        <v>42.857142857142861</v>
      </c>
    </row>
    <row r="178" spans="1:21" s="201" customFormat="1" ht="11.25" x14ac:dyDescent="0.2">
      <c r="A178" s="192"/>
      <c r="B178" s="192"/>
      <c r="C178" s="192"/>
      <c r="D178" s="192"/>
      <c r="E178" s="194"/>
      <c r="F178" s="192"/>
      <c r="G178" s="195"/>
      <c r="H178" s="192"/>
    </row>
    <row r="179" spans="1:21" x14ac:dyDescent="0.2">
      <c r="A179" s="154" t="s">
        <v>47</v>
      </c>
      <c r="B179" s="88" t="s">
        <v>171</v>
      </c>
      <c r="C179" s="88"/>
      <c r="D179" s="88"/>
      <c r="E179" s="97"/>
      <c r="F179" s="88"/>
      <c r="G179" s="153"/>
    </row>
    <row r="180" spans="1:21" x14ac:dyDescent="0.2">
      <c r="A180" s="88"/>
      <c r="B180" s="88" t="s">
        <v>13</v>
      </c>
      <c r="C180" s="88">
        <v>239</v>
      </c>
      <c r="D180" s="88">
        <v>313</v>
      </c>
      <c r="E180" s="97">
        <v>-23.642172523961662</v>
      </c>
      <c r="F180" s="88">
        <v>2816</v>
      </c>
      <c r="G180" s="153">
        <v>3404</v>
      </c>
      <c r="H180" s="97">
        <v>-17.273795534665098</v>
      </c>
    </row>
    <row r="181" spans="1:21" s="201" customFormat="1" ht="11.25" x14ac:dyDescent="0.2">
      <c r="A181" s="202"/>
      <c r="B181" s="203"/>
      <c r="C181" s="204"/>
      <c r="D181" s="204"/>
      <c r="E181" s="194"/>
      <c r="F181" s="205"/>
      <c r="G181" s="206"/>
      <c r="H181" s="205"/>
    </row>
    <row r="182" spans="1:21" x14ac:dyDescent="0.2">
      <c r="A182" s="199" t="s">
        <v>19</v>
      </c>
      <c r="B182" s="173" t="s">
        <v>84</v>
      </c>
      <c r="C182" s="173"/>
      <c r="D182" s="173"/>
      <c r="E182" s="174"/>
      <c r="F182" s="173"/>
      <c r="G182" s="207"/>
    </row>
    <row r="183" spans="1:21" x14ac:dyDescent="0.2">
      <c r="A183" s="151"/>
      <c r="B183" s="88" t="s">
        <v>13</v>
      </c>
      <c r="C183" s="72">
        <v>11490</v>
      </c>
      <c r="D183" s="72">
        <v>30556</v>
      </c>
      <c r="E183" s="174">
        <v>-62.396910590391414</v>
      </c>
      <c r="F183" s="72">
        <v>179493</v>
      </c>
      <c r="G183" s="72">
        <v>300067</v>
      </c>
      <c r="H183" s="174">
        <v>-40.182359273095678</v>
      </c>
    </row>
    <row r="184" spans="1:21" s="39" customFormat="1" ht="8.25" x14ac:dyDescent="0.15">
      <c r="A184" s="157"/>
      <c r="B184" s="166"/>
      <c r="C184" s="157">
        <v>11490</v>
      </c>
      <c r="D184" s="157">
        <v>30556</v>
      </c>
      <c r="E184" s="60"/>
      <c r="F184" s="157">
        <v>179493</v>
      </c>
      <c r="G184" s="157">
        <v>300067</v>
      </c>
      <c r="H184" s="157"/>
    </row>
    <row r="185" spans="1:21" x14ac:dyDescent="0.2">
      <c r="A185" s="154" t="s">
        <v>85</v>
      </c>
      <c r="B185" s="88" t="s">
        <v>86</v>
      </c>
      <c r="C185" s="153"/>
      <c r="D185" s="153"/>
      <c r="E185" s="88"/>
      <c r="F185" s="88"/>
      <c r="G185" s="153"/>
    </row>
    <row r="186" spans="1:21" s="85" customFormat="1" x14ac:dyDescent="0.2">
      <c r="A186" s="154"/>
      <c r="B186" s="88" t="s">
        <v>13</v>
      </c>
      <c r="C186" s="153">
        <v>0</v>
      </c>
      <c r="D186" s="153">
        <v>18110</v>
      </c>
      <c r="E186" s="97">
        <v>-100</v>
      </c>
      <c r="F186" s="88">
        <v>110317</v>
      </c>
      <c r="G186" s="153">
        <v>163962</v>
      </c>
      <c r="H186" s="97">
        <v>-32.717946841341288</v>
      </c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</row>
    <row r="187" spans="1:21" s="191" customFormat="1" ht="11.25" x14ac:dyDescent="0.2">
      <c r="A187" s="208"/>
      <c r="B187" s="192"/>
      <c r="C187" s="192"/>
      <c r="D187" s="192"/>
      <c r="E187" s="194"/>
      <c r="F187" s="192"/>
      <c r="G187" s="195"/>
      <c r="H187" s="192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</row>
    <row r="188" spans="1:21" s="85" customFormat="1" x14ac:dyDescent="0.2">
      <c r="A188" s="154" t="s">
        <v>87</v>
      </c>
      <c r="B188" s="209" t="s">
        <v>172</v>
      </c>
      <c r="C188" s="88"/>
      <c r="D188" s="88"/>
      <c r="E188" s="97"/>
      <c r="F188" s="88"/>
      <c r="G188" s="153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</row>
    <row r="189" spans="1:21" s="85" customFormat="1" x14ac:dyDescent="0.2">
      <c r="A189" s="154"/>
      <c r="B189" s="91" t="s">
        <v>12</v>
      </c>
      <c r="C189" s="88">
        <v>8776</v>
      </c>
      <c r="D189" s="88">
        <v>9001</v>
      </c>
      <c r="E189" s="97">
        <v>-2.499722253082993</v>
      </c>
      <c r="F189" s="88">
        <v>45101</v>
      </c>
      <c r="G189" s="153">
        <v>124687</v>
      </c>
      <c r="H189" s="97">
        <v>-63.828626881711806</v>
      </c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</row>
    <row r="190" spans="1:21" s="159" customFormat="1" x14ac:dyDescent="0.2">
      <c r="A190" s="154"/>
      <c r="B190" s="88" t="s">
        <v>13</v>
      </c>
      <c r="C190" s="88">
        <v>4869</v>
      </c>
      <c r="D190" s="88">
        <v>6770</v>
      </c>
      <c r="E190" s="97">
        <v>-28.079763663220092</v>
      </c>
      <c r="F190" s="88">
        <v>28643</v>
      </c>
      <c r="G190" s="153">
        <v>92864</v>
      </c>
      <c r="H190" s="97">
        <v>-69.155970020675397</v>
      </c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s="85" customFormat="1" x14ac:dyDescent="0.2">
      <c r="A191" s="154"/>
      <c r="B191" s="91" t="s">
        <v>14</v>
      </c>
      <c r="C191" s="97">
        <v>554.80856882406567</v>
      </c>
      <c r="D191" s="97">
        <v>752.13865126097096</v>
      </c>
      <c r="E191" s="97">
        <v>-26.235865170082491</v>
      </c>
      <c r="F191" s="97">
        <v>635.0856965477484</v>
      </c>
      <c r="G191" s="155">
        <v>744.77692141121372</v>
      </c>
      <c r="H191" s="97">
        <v>-14.72806443245058</v>
      </c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</row>
    <row r="192" spans="1:21" s="191" customFormat="1" ht="11.25" x14ac:dyDescent="0.2">
      <c r="A192" s="208"/>
      <c r="B192" s="192"/>
      <c r="C192" s="192"/>
      <c r="D192" s="192"/>
      <c r="E192" s="194"/>
      <c r="F192" s="192"/>
      <c r="G192" s="195"/>
      <c r="H192" s="192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</row>
    <row r="193" spans="1:21" s="159" customFormat="1" x14ac:dyDescent="0.2">
      <c r="A193" s="154" t="s">
        <v>88</v>
      </c>
      <c r="B193" s="88" t="s">
        <v>173</v>
      </c>
      <c r="C193" s="88"/>
      <c r="D193" s="88"/>
      <c r="E193" s="97"/>
      <c r="F193" s="88"/>
      <c r="G193" s="153"/>
      <c r="H193" s="88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s="85" customFormat="1" x14ac:dyDescent="0.2">
      <c r="A194" s="154"/>
      <c r="B194" s="91" t="s">
        <v>12</v>
      </c>
      <c r="C194" s="88">
        <v>12803</v>
      </c>
      <c r="D194" s="88">
        <v>11719</v>
      </c>
      <c r="E194" s="361">
        <v>9.2499360013652989</v>
      </c>
      <c r="F194" s="88">
        <v>88247</v>
      </c>
      <c r="G194" s="153">
        <v>74832</v>
      </c>
      <c r="H194" s="97">
        <v>17.926822749625828</v>
      </c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</row>
    <row r="195" spans="1:21" x14ac:dyDescent="0.2">
      <c r="A195" s="154"/>
      <c r="B195" s="88" t="s">
        <v>13</v>
      </c>
      <c r="C195" s="88">
        <v>6595</v>
      </c>
      <c r="D195" s="88">
        <v>5676</v>
      </c>
      <c r="E195" s="361">
        <v>16.190979563072588</v>
      </c>
      <c r="F195" s="88">
        <v>40433</v>
      </c>
      <c r="G195" s="153">
        <v>43241</v>
      </c>
      <c r="H195" s="97">
        <v>-6.4938368677875218</v>
      </c>
    </row>
    <row r="196" spans="1:21" x14ac:dyDescent="0.2">
      <c r="A196" s="154"/>
      <c r="B196" s="91" t="s">
        <v>14</v>
      </c>
      <c r="C196" s="97">
        <v>515.11364523939699</v>
      </c>
      <c r="D196" s="97">
        <v>484.34166737776263</v>
      </c>
      <c r="E196" s="361">
        <v>6.3533616730178579</v>
      </c>
      <c r="F196" s="97">
        <v>458.17988146905844</v>
      </c>
      <c r="G196" s="155">
        <v>577.84103057515506</v>
      </c>
      <c r="H196" s="97">
        <v>-20.708316435576009</v>
      </c>
    </row>
    <row r="197" spans="1:21" s="201" customFormat="1" ht="11.25" x14ac:dyDescent="0.2">
      <c r="A197" s="208"/>
      <c r="B197" s="192"/>
      <c r="C197" s="192"/>
      <c r="D197" s="192"/>
      <c r="E197" s="362"/>
      <c r="F197" s="192"/>
      <c r="G197" s="195"/>
      <c r="H197" s="192"/>
    </row>
    <row r="198" spans="1:21" s="159" customFormat="1" x14ac:dyDescent="0.2">
      <c r="A198" s="154" t="s">
        <v>89</v>
      </c>
      <c r="B198" s="88" t="s">
        <v>90</v>
      </c>
      <c r="C198" s="88"/>
      <c r="D198" s="88"/>
      <c r="E198" s="187"/>
      <c r="F198" s="88"/>
      <c r="G198" s="153"/>
      <c r="H198" s="55"/>
    </row>
    <row r="199" spans="1:21" x14ac:dyDescent="0.2">
      <c r="A199" s="154"/>
      <c r="B199" s="91" t="s">
        <v>12</v>
      </c>
      <c r="C199" s="88">
        <v>101</v>
      </c>
      <c r="D199" s="88">
        <v>0</v>
      </c>
      <c r="E199" s="309">
        <v>100</v>
      </c>
      <c r="F199" s="88">
        <v>410</v>
      </c>
      <c r="G199" s="153">
        <v>0</v>
      </c>
      <c r="H199" s="309">
        <v>100</v>
      </c>
    </row>
    <row r="200" spans="1:21" x14ac:dyDescent="0.2">
      <c r="A200" s="154"/>
      <c r="B200" s="88" t="s">
        <v>13</v>
      </c>
      <c r="C200" s="88">
        <v>26</v>
      </c>
      <c r="D200" s="88">
        <v>0</v>
      </c>
      <c r="E200" s="309">
        <v>100</v>
      </c>
      <c r="F200" s="88">
        <v>100</v>
      </c>
      <c r="G200" s="153">
        <v>0</v>
      </c>
      <c r="H200" s="309">
        <v>100</v>
      </c>
    </row>
    <row r="201" spans="1:21" s="159" customFormat="1" x14ac:dyDescent="0.2">
      <c r="A201" s="154"/>
      <c r="B201" s="91" t="s">
        <v>14</v>
      </c>
      <c r="C201" s="97">
        <v>257.42574257425741</v>
      </c>
      <c r="D201" s="97">
        <v>0</v>
      </c>
      <c r="E201" s="309">
        <v>100</v>
      </c>
      <c r="F201" s="97">
        <v>243.90243902439025</v>
      </c>
      <c r="G201" s="155">
        <v>0</v>
      </c>
      <c r="H201" s="309">
        <v>100</v>
      </c>
    </row>
    <row r="202" spans="1:21" s="159" customFormat="1" x14ac:dyDescent="0.2">
      <c r="A202" s="154"/>
      <c r="B202" s="91"/>
      <c r="C202" s="97"/>
      <c r="D202" s="97"/>
      <c r="E202" s="97"/>
      <c r="F202" s="97"/>
      <c r="G202" s="155"/>
      <c r="H202" s="97"/>
    </row>
    <row r="203" spans="1:21" x14ac:dyDescent="0.2">
      <c r="A203" s="23" t="s">
        <v>135</v>
      </c>
      <c r="B203" s="210" t="s">
        <v>132</v>
      </c>
      <c r="C203" s="61">
        <v>166066</v>
      </c>
      <c r="D203" s="61">
        <v>181358</v>
      </c>
      <c r="E203" s="148">
        <v>-8.431941243286758</v>
      </c>
      <c r="F203" s="61">
        <v>1278645</v>
      </c>
      <c r="G203" s="61">
        <v>1387890</v>
      </c>
      <c r="H203" s="148">
        <v>-7.8713010397077596</v>
      </c>
    </row>
    <row r="204" spans="1:21" x14ac:dyDescent="0.2">
      <c r="A204" s="29"/>
      <c r="B204" s="30"/>
      <c r="C204" s="183">
        <v>166066</v>
      </c>
      <c r="D204" s="183">
        <v>181358</v>
      </c>
      <c r="E204" s="60"/>
      <c r="F204" s="183">
        <v>1278645</v>
      </c>
      <c r="G204" s="183">
        <v>1387890</v>
      </c>
      <c r="H204" s="157"/>
    </row>
    <row r="205" spans="1:21" x14ac:dyDescent="0.2">
      <c r="A205" s="21" t="s">
        <v>10</v>
      </c>
      <c r="B205" s="22" t="s">
        <v>133</v>
      </c>
      <c r="C205" s="22">
        <v>13999</v>
      </c>
      <c r="D205" s="22">
        <v>14360</v>
      </c>
      <c r="E205" s="160">
        <v>-2.5139275766016738</v>
      </c>
      <c r="F205" s="22">
        <v>99389</v>
      </c>
      <c r="G205" s="22">
        <v>96845</v>
      </c>
      <c r="H205" s="160">
        <v>2.6268780009293238</v>
      </c>
    </row>
    <row r="206" spans="1:21" s="39" customFormat="1" ht="8.25" x14ac:dyDescent="0.15">
      <c r="A206" s="29"/>
      <c r="B206" s="30"/>
      <c r="C206" s="170">
        <v>13999</v>
      </c>
      <c r="D206" s="170">
        <v>14360</v>
      </c>
      <c r="E206" s="60"/>
      <c r="F206" s="170">
        <v>99389</v>
      </c>
      <c r="G206" s="170">
        <v>96845</v>
      </c>
      <c r="H206" s="183"/>
    </row>
    <row r="207" spans="1:21" x14ac:dyDescent="0.2">
      <c r="A207" s="179" t="s">
        <v>9</v>
      </c>
      <c r="B207" s="76" t="s">
        <v>75</v>
      </c>
      <c r="C207" s="186"/>
      <c r="D207" s="186"/>
      <c r="E207" s="97"/>
      <c r="F207" s="55"/>
      <c r="G207" s="161"/>
    </row>
    <row r="208" spans="1:21" x14ac:dyDescent="0.2">
      <c r="A208" s="179"/>
      <c r="B208" s="88" t="s">
        <v>13</v>
      </c>
      <c r="C208" s="196">
        <v>2192</v>
      </c>
      <c r="D208" s="196">
        <v>2138</v>
      </c>
      <c r="E208" s="97">
        <v>2.5257249766136596</v>
      </c>
      <c r="F208" s="88">
        <v>12683</v>
      </c>
      <c r="G208" s="153">
        <v>12384</v>
      </c>
      <c r="H208" s="97">
        <v>2.4144056847545272</v>
      </c>
    </row>
    <row r="209" spans="1:21" s="85" customFormat="1" x14ac:dyDescent="0.2">
      <c r="A209" s="179" t="s">
        <v>47</v>
      </c>
      <c r="B209" s="76" t="s">
        <v>188</v>
      </c>
      <c r="C209" s="211"/>
      <c r="D209" s="211"/>
      <c r="E209" s="97"/>
      <c r="F209" s="55"/>
      <c r="G209" s="161"/>
      <c r="H209" s="88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</row>
    <row r="210" spans="1:21" s="85" customFormat="1" x14ac:dyDescent="0.2">
      <c r="A210" s="179"/>
      <c r="B210" s="88" t="s">
        <v>13</v>
      </c>
      <c r="C210" s="196">
        <v>524</v>
      </c>
      <c r="D210" s="196">
        <v>560</v>
      </c>
      <c r="E210" s="97">
        <v>-6.4285714285714306</v>
      </c>
      <c r="F210" s="88">
        <v>7422</v>
      </c>
      <c r="G210" s="153">
        <v>3603</v>
      </c>
      <c r="H210" s="97">
        <v>105.99500416319734</v>
      </c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</row>
    <row r="211" spans="1:21" s="67" customFormat="1" x14ac:dyDescent="0.2">
      <c r="A211" s="179" t="s">
        <v>76</v>
      </c>
      <c r="B211" s="76" t="s">
        <v>79</v>
      </c>
      <c r="C211" s="196"/>
      <c r="D211" s="196"/>
      <c r="E211" s="97"/>
      <c r="F211" s="55"/>
      <c r="G211" s="161"/>
      <c r="H211" s="88"/>
    </row>
    <row r="212" spans="1:21" s="67" customFormat="1" x14ac:dyDescent="0.2">
      <c r="A212" s="179"/>
      <c r="B212" s="88" t="s">
        <v>13</v>
      </c>
      <c r="C212" s="196">
        <v>1416</v>
      </c>
      <c r="D212" s="196">
        <v>1432</v>
      </c>
      <c r="E212" s="97">
        <v>-1.1173184357541857</v>
      </c>
      <c r="F212" s="88">
        <v>10814</v>
      </c>
      <c r="G212" s="153">
        <v>10528</v>
      </c>
      <c r="H212" s="97">
        <v>2.7165653495440694</v>
      </c>
    </row>
    <row r="213" spans="1:21" s="67" customFormat="1" x14ac:dyDescent="0.2">
      <c r="A213" s="179" t="s">
        <v>78</v>
      </c>
      <c r="B213" s="76" t="s">
        <v>77</v>
      </c>
      <c r="C213" s="196"/>
      <c r="D213" s="196"/>
      <c r="E213" s="97"/>
      <c r="F213" s="55"/>
      <c r="G213" s="161"/>
      <c r="H213" s="88"/>
    </row>
    <row r="214" spans="1:21" s="85" customFormat="1" x14ac:dyDescent="0.2">
      <c r="B214" s="88" t="s">
        <v>13</v>
      </c>
      <c r="C214" s="196">
        <v>2399</v>
      </c>
      <c r="D214" s="196">
        <v>2803</v>
      </c>
      <c r="E214" s="97">
        <v>-14.413128790581524</v>
      </c>
      <c r="F214" s="88">
        <v>21222</v>
      </c>
      <c r="G214" s="153">
        <v>18676</v>
      </c>
      <c r="H214" s="97">
        <v>13.632469479545946</v>
      </c>
    </row>
    <row r="215" spans="1:21" s="85" customFormat="1" x14ac:dyDescent="0.2">
      <c r="A215" s="179" t="s">
        <v>189</v>
      </c>
      <c r="B215" s="77" t="s">
        <v>190</v>
      </c>
      <c r="C215" s="183"/>
      <c r="D215" s="183"/>
      <c r="F215" s="164"/>
      <c r="G215" s="185"/>
      <c r="H215" s="157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</row>
    <row r="216" spans="1:21" s="85" customFormat="1" x14ac:dyDescent="0.2">
      <c r="B216" s="88" t="s">
        <v>13</v>
      </c>
      <c r="C216" s="196">
        <v>5263</v>
      </c>
      <c r="D216" s="196">
        <v>4453</v>
      </c>
      <c r="E216" s="97">
        <v>18.189984280260504</v>
      </c>
      <c r="F216" s="88">
        <v>26253</v>
      </c>
      <c r="G216" s="153">
        <v>28796</v>
      </c>
      <c r="H216" s="97">
        <v>-8.8310876510626457</v>
      </c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</row>
    <row r="217" spans="1:21" s="85" customFormat="1" x14ac:dyDescent="0.2">
      <c r="A217" s="179" t="s">
        <v>166</v>
      </c>
      <c r="B217" s="76" t="s">
        <v>80</v>
      </c>
      <c r="C217" s="196"/>
      <c r="D217" s="196"/>
      <c r="E217" s="97"/>
      <c r="F217" s="55"/>
      <c r="G217" s="161"/>
      <c r="H217" s="88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</row>
    <row r="218" spans="1:21" s="85" customFormat="1" x14ac:dyDescent="0.2">
      <c r="A218" s="179"/>
      <c r="B218" s="88" t="s">
        <v>13</v>
      </c>
      <c r="C218" s="196">
        <v>2205</v>
      </c>
      <c r="D218" s="196">
        <v>2974</v>
      </c>
      <c r="E218" s="97">
        <v>-25.85743106926698</v>
      </c>
      <c r="F218" s="88">
        <v>20995</v>
      </c>
      <c r="G218" s="153">
        <v>22858</v>
      </c>
      <c r="H218" s="97">
        <v>-8.1503193630238826</v>
      </c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</row>
    <row r="219" spans="1:21" s="85" customFormat="1" x14ac:dyDescent="0.2">
      <c r="A219" s="179"/>
      <c r="B219" s="88"/>
      <c r="C219" s="196"/>
      <c r="D219" s="196"/>
      <c r="F219" s="55"/>
      <c r="G219" s="161"/>
      <c r="H219" s="88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</row>
    <row r="220" spans="1:21" s="85" customFormat="1" ht="20.25" x14ac:dyDescent="0.3">
      <c r="A220" s="179"/>
      <c r="B220" s="88"/>
      <c r="C220" s="196"/>
      <c r="D220" s="175" t="s">
        <v>129</v>
      </c>
      <c r="F220" s="55"/>
      <c r="G220" s="161"/>
      <c r="H220" s="88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</row>
    <row r="221" spans="1:21" s="85" customFormat="1" x14ac:dyDescent="0.2">
      <c r="A221" s="179"/>
      <c r="B221" s="88"/>
      <c r="C221" s="196"/>
      <c r="D221" s="188"/>
      <c r="F221" s="55"/>
      <c r="G221" s="161"/>
      <c r="H221" s="88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</row>
    <row r="222" spans="1:21" s="85" customFormat="1" x14ac:dyDescent="0.2">
      <c r="A222" s="21"/>
      <c r="B222" s="56"/>
      <c r="C222" s="186"/>
      <c r="D222" s="186"/>
      <c r="E222" s="97"/>
      <c r="F222" s="55"/>
      <c r="G222" s="161"/>
      <c r="H222" s="88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</row>
    <row r="223" spans="1:21" s="85" customFormat="1" x14ac:dyDescent="0.2">
      <c r="A223" s="151" t="s">
        <v>15</v>
      </c>
      <c r="B223" s="55" t="s">
        <v>73</v>
      </c>
      <c r="C223" s="55"/>
      <c r="D223" s="55"/>
      <c r="E223" s="97"/>
      <c r="F223" s="88"/>
      <c r="G223" s="153"/>
      <c r="H223" s="88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</row>
    <row r="224" spans="1:21" s="159" customFormat="1" x14ac:dyDescent="0.2">
      <c r="A224" s="154"/>
      <c r="B224" s="88" t="s">
        <v>13</v>
      </c>
      <c r="C224" s="55">
        <v>33623</v>
      </c>
      <c r="D224" s="55">
        <v>32583</v>
      </c>
      <c r="E224" s="160">
        <v>3.1918485099591862</v>
      </c>
      <c r="F224" s="55">
        <v>240477</v>
      </c>
      <c r="G224" s="161">
        <v>221347</v>
      </c>
      <c r="H224" s="160">
        <v>8.6425386384274532</v>
      </c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</row>
    <row r="225" spans="1:21" s="85" customFormat="1" x14ac:dyDescent="0.2">
      <c r="A225" s="21"/>
      <c r="B225" s="56"/>
      <c r="C225" s="186"/>
      <c r="D225" s="186"/>
      <c r="E225" s="97"/>
      <c r="F225" s="55"/>
      <c r="G225" s="161"/>
      <c r="H225" s="88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</row>
    <row r="226" spans="1:21" s="85" customFormat="1" x14ac:dyDescent="0.2">
      <c r="A226" s="151" t="s">
        <v>19</v>
      </c>
      <c r="B226" s="168" t="s">
        <v>74</v>
      </c>
      <c r="C226" s="97"/>
      <c r="D226" s="97"/>
      <c r="E226" s="97"/>
      <c r="F226" s="88"/>
      <c r="G226" s="153"/>
      <c r="H226" s="88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</row>
    <row r="227" spans="1:21" s="191" customFormat="1" x14ac:dyDescent="0.2">
      <c r="A227" s="154"/>
      <c r="B227" s="92" t="s">
        <v>13</v>
      </c>
      <c r="C227" s="55">
        <v>7391</v>
      </c>
      <c r="D227" s="55">
        <v>6923</v>
      </c>
      <c r="E227" s="160">
        <v>6.7600751119456817</v>
      </c>
      <c r="F227" s="55">
        <v>54804</v>
      </c>
      <c r="G227" s="161">
        <v>51077</v>
      </c>
      <c r="H227" s="160">
        <v>7.2968263602012655</v>
      </c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</row>
    <row r="228" spans="1:21" s="85" customFormat="1" x14ac:dyDescent="0.2">
      <c r="A228" s="21"/>
      <c r="B228" s="56"/>
      <c r="C228" s="186"/>
      <c r="D228" s="186"/>
      <c r="E228" s="97"/>
      <c r="F228" s="55"/>
      <c r="G228" s="161"/>
      <c r="H228" s="88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</row>
    <row r="229" spans="1:21" s="85" customFormat="1" x14ac:dyDescent="0.2">
      <c r="A229" s="151" t="s">
        <v>23</v>
      </c>
      <c r="B229" s="55" t="s">
        <v>82</v>
      </c>
      <c r="C229" s="55"/>
      <c r="D229" s="55"/>
      <c r="E229" s="97"/>
      <c r="F229" s="88"/>
      <c r="G229" s="153"/>
      <c r="H229" s="88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</row>
    <row r="230" spans="1:21" s="191" customFormat="1" x14ac:dyDescent="0.2">
      <c r="A230" s="151"/>
      <c r="B230" s="88" t="s">
        <v>13</v>
      </c>
      <c r="C230" s="55">
        <v>23665</v>
      </c>
      <c r="D230" s="55">
        <v>25602</v>
      </c>
      <c r="E230" s="160">
        <v>-7.5658151706897883</v>
      </c>
      <c r="F230" s="55">
        <v>174295</v>
      </c>
      <c r="G230" s="161">
        <v>176629</v>
      </c>
      <c r="H230" s="160">
        <v>-1.3214138108691031</v>
      </c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  <c r="S230" s="201"/>
      <c r="T230" s="201"/>
      <c r="U230" s="201"/>
    </row>
    <row r="231" spans="1:21" s="85" customFormat="1" x14ac:dyDescent="0.2">
      <c r="A231" s="21"/>
      <c r="B231" s="56"/>
      <c r="C231" s="186"/>
      <c r="D231" s="186"/>
      <c r="E231" s="97"/>
      <c r="F231" s="55"/>
      <c r="G231" s="161"/>
      <c r="H231" s="88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</row>
    <row r="232" spans="1:21" s="85" customFormat="1" x14ac:dyDescent="0.2">
      <c r="A232" s="151" t="s">
        <v>27</v>
      </c>
      <c r="B232" s="55" t="s">
        <v>92</v>
      </c>
      <c r="C232" s="55"/>
      <c r="D232" s="55"/>
      <c r="E232" s="55"/>
      <c r="F232" s="55"/>
      <c r="G232" s="153"/>
      <c r="H232" s="88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</row>
    <row r="233" spans="1:21" s="191" customFormat="1" x14ac:dyDescent="0.2">
      <c r="A233" s="154"/>
      <c r="B233" s="55" t="s">
        <v>13</v>
      </c>
      <c r="C233" s="67">
        <v>62235</v>
      </c>
      <c r="D233" s="67">
        <v>74233</v>
      </c>
      <c r="E233" s="160">
        <v>-16.162623092155783</v>
      </c>
      <c r="F233" s="67">
        <v>537455</v>
      </c>
      <c r="G233" s="67">
        <v>655242</v>
      </c>
      <c r="H233" s="160">
        <v>-17.976106537737209</v>
      </c>
      <c r="I233" s="201"/>
      <c r="J233" s="201"/>
      <c r="K233" s="201"/>
      <c r="L233" s="201"/>
      <c r="M233" s="201"/>
      <c r="N233" s="201"/>
      <c r="O233" s="201"/>
      <c r="P233" s="201"/>
      <c r="Q233" s="201"/>
      <c r="R233" s="201"/>
      <c r="S233" s="201"/>
      <c r="T233" s="201"/>
      <c r="U233" s="201"/>
    </row>
    <row r="234" spans="1:21" s="85" customFormat="1" x14ac:dyDescent="0.2">
      <c r="A234" s="156"/>
      <c r="B234" s="157"/>
      <c r="C234" s="157">
        <v>62235</v>
      </c>
      <c r="D234" s="157">
        <v>74233</v>
      </c>
      <c r="E234" s="60"/>
      <c r="F234" s="157">
        <v>537455</v>
      </c>
      <c r="G234" s="157">
        <v>655242</v>
      </c>
      <c r="H234" s="157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</row>
    <row r="235" spans="1:21" s="85" customFormat="1" x14ac:dyDescent="0.2">
      <c r="A235" s="154" t="s">
        <v>9</v>
      </c>
      <c r="B235" s="88" t="s">
        <v>163</v>
      </c>
      <c r="C235" s="157"/>
      <c r="D235" s="157"/>
      <c r="E235" s="60"/>
      <c r="F235" s="157"/>
      <c r="G235" s="157"/>
      <c r="H235" s="157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</row>
    <row r="236" spans="1:21" s="85" customFormat="1" x14ac:dyDescent="0.2">
      <c r="A236" s="154"/>
      <c r="B236" s="88" t="s">
        <v>13</v>
      </c>
      <c r="C236" s="88">
        <v>0</v>
      </c>
      <c r="D236" s="88">
        <v>0</v>
      </c>
      <c r="E236" s="97">
        <v>0</v>
      </c>
      <c r="F236" s="88">
        <v>0</v>
      </c>
      <c r="G236" s="88">
        <v>0</v>
      </c>
      <c r="H236" s="97">
        <v>0</v>
      </c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</row>
    <row r="237" spans="1:21" s="85" customFormat="1" x14ac:dyDescent="0.2">
      <c r="A237" s="154"/>
      <c r="B237" s="88"/>
      <c r="C237" s="157"/>
      <c r="D237" s="157"/>
      <c r="E237" s="60"/>
      <c r="F237" s="88"/>
      <c r="G237" s="88"/>
      <c r="H237" s="88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</row>
    <row r="238" spans="1:21" s="85" customFormat="1" x14ac:dyDescent="0.2">
      <c r="A238" s="154" t="s">
        <v>47</v>
      </c>
      <c r="B238" s="88" t="s">
        <v>164</v>
      </c>
      <c r="C238" s="157"/>
      <c r="D238" s="157"/>
      <c r="E238" s="60"/>
      <c r="F238" s="88"/>
      <c r="G238" s="88"/>
      <c r="H238" s="88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</row>
    <row r="239" spans="1:21" s="85" customFormat="1" x14ac:dyDescent="0.2">
      <c r="A239" s="154"/>
      <c r="B239" s="88" t="s">
        <v>13</v>
      </c>
      <c r="C239" s="88">
        <v>14426</v>
      </c>
      <c r="D239" s="88">
        <v>27096</v>
      </c>
      <c r="E239" s="97">
        <v>-46.759669323885447</v>
      </c>
      <c r="F239" s="88">
        <v>166880</v>
      </c>
      <c r="G239" s="88">
        <v>182815</v>
      </c>
      <c r="H239" s="97">
        <v>-8.7164619971008932</v>
      </c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</row>
    <row r="240" spans="1:21" s="85" customFormat="1" x14ac:dyDescent="0.2">
      <c r="A240" s="156"/>
      <c r="B240" s="157"/>
      <c r="C240" s="157"/>
      <c r="D240" s="157"/>
      <c r="E240" s="60"/>
      <c r="F240" s="88"/>
      <c r="G240" s="88"/>
      <c r="H240" s="88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</row>
    <row r="241" spans="1:21" s="85" customFormat="1" x14ac:dyDescent="0.2">
      <c r="A241" s="154" t="s">
        <v>76</v>
      </c>
      <c r="B241" s="88" t="s">
        <v>93</v>
      </c>
      <c r="C241" s="88"/>
      <c r="D241" s="88"/>
      <c r="E241" s="88"/>
      <c r="H241" s="88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</row>
    <row r="242" spans="1:21" s="191" customFormat="1" x14ac:dyDescent="0.2">
      <c r="A242" s="154"/>
      <c r="B242" s="88" t="s">
        <v>13</v>
      </c>
      <c r="C242" s="88">
        <v>16999</v>
      </c>
      <c r="D242" s="88">
        <v>17069</v>
      </c>
      <c r="E242" s="97">
        <v>-0.41010018161578898</v>
      </c>
      <c r="F242" s="88">
        <v>129100</v>
      </c>
      <c r="G242" s="153">
        <v>123555</v>
      </c>
      <c r="H242" s="97">
        <v>4.487879891546271</v>
      </c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  <c r="S242" s="201"/>
      <c r="T242" s="201"/>
      <c r="U242" s="201"/>
    </row>
    <row r="243" spans="1:21" s="85" customFormat="1" x14ac:dyDescent="0.2">
      <c r="A243" s="156"/>
      <c r="B243" s="157"/>
      <c r="C243" s="157"/>
      <c r="D243" s="157"/>
      <c r="E243" s="60"/>
      <c r="F243" s="157"/>
      <c r="G243" s="158"/>
      <c r="H243" s="60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</row>
    <row r="244" spans="1:21" s="85" customFormat="1" x14ac:dyDescent="0.2">
      <c r="A244" s="154" t="s">
        <v>78</v>
      </c>
      <c r="B244" s="88" t="s">
        <v>94</v>
      </c>
      <c r="E244" s="97"/>
      <c r="F244" s="88"/>
      <c r="G244" s="153"/>
      <c r="H244" s="88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</row>
    <row r="245" spans="1:21" s="191" customFormat="1" x14ac:dyDescent="0.2">
      <c r="A245" s="151"/>
      <c r="B245" s="88" t="s">
        <v>13</v>
      </c>
      <c r="C245" s="88">
        <v>30810</v>
      </c>
      <c r="D245" s="88">
        <v>30068</v>
      </c>
      <c r="E245" s="97">
        <v>2.4677397898097695</v>
      </c>
      <c r="F245" s="88">
        <v>241475</v>
      </c>
      <c r="G245" s="153">
        <v>348872</v>
      </c>
      <c r="H245" s="97">
        <v>-30.784069802105066</v>
      </c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  <c r="S245" s="201"/>
      <c r="T245" s="201"/>
      <c r="U245" s="201"/>
    </row>
    <row r="246" spans="1:21" s="85" customFormat="1" x14ac:dyDescent="0.2">
      <c r="A246" s="21"/>
      <c r="B246" s="56"/>
      <c r="C246" s="186"/>
      <c r="D246" s="186"/>
      <c r="E246" s="97"/>
      <c r="F246" s="55"/>
      <c r="G246" s="161"/>
      <c r="H246" s="88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</row>
    <row r="247" spans="1:21" s="85" customFormat="1" x14ac:dyDescent="0.2">
      <c r="A247" s="151" t="s">
        <v>32</v>
      </c>
      <c r="B247" s="55" t="s">
        <v>98</v>
      </c>
      <c r="C247" s="97"/>
      <c r="D247" s="97"/>
      <c r="E247" s="97"/>
      <c r="F247" s="88"/>
      <c r="G247" s="153"/>
      <c r="H247" s="88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</row>
    <row r="248" spans="1:21" s="191" customFormat="1" x14ac:dyDescent="0.2">
      <c r="A248" s="151"/>
      <c r="B248" s="88" t="s">
        <v>13</v>
      </c>
      <c r="C248" s="85">
        <v>0</v>
      </c>
      <c r="D248" s="85">
        <v>0</v>
      </c>
      <c r="E248" s="97">
        <v>0</v>
      </c>
      <c r="F248" s="88">
        <v>0</v>
      </c>
      <c r="G248" s="153">
        <v>0</v>
      </c>
      <c r="H248" s="97">
        <v>0</v>
      </c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  <c r="S248" s="201"/>
      <c r="T248" s="201"/>
      <c r="U248" s="201"/>
    </row>
    <row r="249" spans="1:21" s="85" customFormat="1" x14ac:dyDescent="0.2">
      <c r="A249" s="21"/>
      <c r="B249" s="56"/>
      <c r="C249" s="186"/>
      <c r="D249" s="186"/>
      <c r="E249" s="97"/>
      <c r="F249" s="55"/>
      <c r="G249" s="161"/>
      <c r="H249" s="88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</row>
    <row r="250" spans="1:21" s="85" customFormat="1" x14ac:dyDescent="0.2">
      <c r="A250" s="151" t="s">
        <v>38</v>
      </c>
      <c r="B250" s="55" t="s">
        <v>95</v>
      </c>
      <c r="C250" s="88"/>
      <c r="D250" s="88"/>
      <c r="E250" s="97"/>
      <c r="F250" s="88"/>
      <c r="G250" s="153"/>
      <c r="H250" s="88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</row>
    <row r="251" spans="1:21" s="191" customFormat="1" x14ac:dyDescent="0.2">
      <c r="A251" s="151"/>
      <c r="B251" s="88" t="s">
        <v>13</v>
      </c>
      <c r="C251" s="88">
        <v>278</v>
      </c>
      <c r="D251" s="88">
        <v>316</v>
      </c>
      <c r="E251" s="97">
        <v>-12.025316455696199</v>
      </c>
      <c r="F251" s="88">
        <v>2088</v>
      </c>
      <c r="G251" s="153">
        <v>2403</v>
      </c>
      <c r="H251" s="97">
        <v>-13.108614232209732</v>
      </c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  <c r="S251" s="201"/>
      <c r="T251" s="201"/>
      <c r="U251" s="201"/>
    </row>
    <row r="252" spans="1:21" s="85" customFormat="1" x14ac:dyDescent="0.2">
      <c r="A252" s="151"/>
      <c r="B252" s="88"/>
      <c r="C252" s="88"/>
      <c r="D252" s="88"/>
      <c r="E252" s="97"/>
      <c r="F252" s="88"/>
      <c r="G252" s="153"/>
      <c r="H252" s="97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</row>
    <row r="253" spans="1:21" s="85" customFormat="1" x14ac:dyDescent="0.2">
      <c r="A253" s="151" t="s">
        <v>40</v>
      </c>
      <c r="B253" s="55" t="s">
        <v>96</v>
      </c>
      <c r="C253" s="88"/>
      <c r="D253" s="88"/>
      <c r="E253" s="97"/>
      <c r="F253" s="88"/>
      <c r="G253" s="153"/>
      <c r="H253" s="88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</row>
    <row r="254" spans="1:21" s="191" customFormat="1" x14ac:dyDescent="0.2">
      <c r="A254" s="151"/>
      <c r="B254" s="88" t="s">
        <v>13</v>
      </c>
      <c r="C254" s="88">
        <v>24875</v>
      </c>
      <c r="D254" s="88">
        <v>27341</v>
      </c>
      <c r="E254" s="97">
        <v>-9.0194213818075468</v>
      </c>
      <c r="F254" s="88">
        <v>170137</v>
      </c>
      <c r="G254" s="153">
        <v>184347</v>
      </c>
      <c r="H254" s="97">
        <v>-7.7082892588433793</v>
      </c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</row>
    <row r="255" spans="1:21" s="159" customFormat="1" ht="8.25" x14ac:dyDescent="0.15">
      <c r="A255" s="29"/>
      <c r="B255" s="30"/>
      <c r="C255" s="212"/>
      <c r="D255" s="212"/>
      <c r="E255" s="60"/>
      <c r="F255" s="212"/>
      <c r="G255" s="212"/>
      <c r="H255" s="157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</row>
    <row r="256" spans="1:21" s="159" customFormat="1" ht="8.25" x14ac:dyDescent="0.15">
      <c r="A256" s="29"/>
      <c r="B256" s="30"/>
      <c r="C256" s="212"/>
      <c r="D256" s="212"/>
      <c r="E256" s="60"/>
      <c r="F256" s="212"/>
      <c r="G256" s="212"/>
      <c r="H256" s="157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</row>
    <row r="257" spans="1:21" s="85" customFormat="1" x14ac:dyDescent="0.2">
      <c r="A257" s="21"/>
      <c r="B257" s="56"/>
      <c r="C257" s="213"/>
      <c r="D257" s="213"/>
      <c r="E257" s="97"/>
      <c r="F257" s="213"/>
      <c r="G257" s="213"/>
      <c r="H257" s="88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</row>
    <row r="258" spans="1:21" s="85" customFormat="1" x14ac:dyDescent="0.2">
      <c r="A258" s="21"/>
      <c r="B258" s="56"/>
      <c r="C258" s="213"/>
      <c r="D258" s="213"/>
      <c r="E258" s="97"/>
      <c r="F258" s="213"/>
      <c r="G258" s="213"/>
      <c r="H258" s="88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</row>
    <row r="259" spans="1:21" s="85" customFormat="1" x14ac:dyDescent="0.2">
      <c r="A259" s="21"/>
      <c r="B259" s="56"/>
      <c r="C259" s="213"/>
      <c r="D259" s="213"/>
      <c r="E259" s="97"/>
      <c r="F259" s="213"/>
      <c r="G259" s="213"/>
      <c r="H259" s="88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</row>
    <row r="260" spans="1:21" s="85" customFormat="1" x14ac:dyDescent="0.2">
      <c r="A260" s="21"/>
      <c r="B260" s="56"/>
      <c r="C260" s="213"/>
      <c r="D260" s="213"/>
      <c r="E260" s="97"/>
      <c r="F260" s="213"/>
      <c r="G260" s="213"/>
      <c r="H260" s="88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</row>
    <row r="261" spans="1:21" s="85" customFormat="1" x14ac:dyDescent="0.2">
      <c r="A261" s="21"/>
      <c r="B261" s="56"/>
      <c r="C261" s="213"/>
      <c r="D261" s="213"/>
      <c r="E261" s="97"/>
      <c r="F261" s="213"/>
      <c r="G261" s="213"/>
      <c r="H261" s="88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</row>
    <row r="262" spans="1:21" s="85" customFormat="1" x14ac:dyDescent="0.2">
      <c r="A262" s="21"/>
      <c r="B262" s="56"/>
      <c r="C262" s="213"/>
      <c r="D262" s="213"/>
      <c r="E262" s="97"/>
      <c r="F262" s="213"/>
      <c r="G262" s="213"/>
      <c r="H262" s="88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</row>
    <row r="263" spans="1:21" s="85" customFormat="1" x14ac:dyDescent="0.2">
      <c r="A263" s="21"/>
      <c r="B263" s="56"/>
      <c r="C263" s="213"/>
      <c r="D263" s="213"/>
      <c r="E263" s="97"/>
      <c r="F263" s="213"/>
      <c r="G263" s="213"/>
      <c r="H263" s="88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</row>
    <row r="264" spans="1:21" s="85" customFormat="1" x14ac:dyDescent="0.2">
      <c r="A264" s="21"/>
      <c r="B264" s="56"/>
      <c r="C264" s="213"/>
      <c r="D264" s="213"/>
      <c r="E264" s="97"/>
      <c r="F264" s="213"/>
      <c r="G264" s="213"/>
      <c r="H264" s="88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</row>
    <row r="265" spans="1:21" s="85" customFormat="1" x14ac:dyDescent="0.2">
      <c r="A265" s="21"/>
      <c r="B265" s="56"/>
      <c r="C265" s="213"/>
      <c r="D265" s="213"/>
      <c r="E265" s="97"/>
      <c r="F265" s="213"/>
      <c r="G265" s="213"/>
      <c r="H265" s="88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</row>
    <row r="266" spans="1:21" s="85" customFormat="1" x14ac:dyDescent="0.2">
      <c r="A266" s="21"/>
      <c r="B266" s="56"/>
      <c r="C266" s="213"/>
      <c r="D266" s="213"/>
      <c r="E266" s="97"/>
      <c r="F266" s="213"/>
      <c r="G266" s="213"/>
      <c r="H266" s="88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</row>
    <row r="267" spans="1:21" s="85" customFormat="1" x14ac:dyDescent="0.2">
      <c r="A267" s="21"/>
      <c r="B267" s="56"/>
      <c r="C267" s="213"/>
      <c r="D267" s="213"/>
      <c r="E267" s="97"/>
      <c r="F267" s="213"/>
      <c r="G267" s="213"/>
      <c r="H267" s="88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</row>
    <row r="268" spans="1:21" s="85" customFormat="1" x14ac:dyDescent="0.2">
      <c r="A268" s="21"/>
      <c r="B268" s="56"/>
      <c r="C268" s="213"/>
      <c r="D268" s="213"/>
      <c r="E268" s="97"/>
      <c r="F268" s="213"/>
      <c r="G268" s="213"/>
      <c r="H268" s="88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</row>
    <row r="269" spans="1:21" s="85" customFormat="1" x14ac:dyDescent="0.2">
      <c r="A269" s="21"/>
      <c r="B269" s="56"/>
      <c r="C269" s="213"/>
      <c r="D269" s="213"/>
      <c r="E269" s="97"/>
      <c r="F269" s="213"/>
      <c r="G269" s="213"/>
      <c r="H269" s="88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</row>
    <row r="270" spans="1:21" s="85" customFormat="1" x14ac:dyDescent="0.2">
      <c r="A270" s="21"/>
      <c r="B270" s="56"/>
      <c r="C270" s="213"/>
      <c r="D270" s="213"/>
      <c r="E270" s="97"/>
      <c r="F270" s="213"/>
      <c r="G270" s="213"/>
      <c r="H270" s="88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</row>
    <row r="271" spans="1:21" s="85" customFormat="1" x14ac:dyDescent="0.2">
      <c r="A271" s="21"/>
      <c r="B271" s="56"/>
      <c r="C271" s="213"/>
      <c r="D271" s="213"/>
      <c r="E271" s="97"/>
      <c r="F271" s="213"/>
      <c r="G271" s="213"/>
      <c r="H271" s="88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</row>
    <row r="272" spans="1:21" s="85" customFormat="1" x14ac:dyDescent="0.2">
      <c r="A272" s="21"/>
      <c r="B272" s="56"/>
      <c r="C272" s="213"/>
      <c r="D272" s="213"/>
      <c r="E272" s="97"/>
      <c r="F272" s="213"/>
      <c r="G272" s="213"/>
      <c r="H272" s="88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</row>
    <row r="273" spans="1:21" s="85" customFormat="1" ht="20.25" x14ac:dyDescent="0.3">
      <c r="A273" s="21"/>
      <c r="B273" s="56"/>
      <c r="D273" s="175" t="s">
        <v>130</v>
      </c>
      <c r="F273" s="212"/>
      <c r="G273" s="212"/>
      <c r="H273" s="88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</row>
    <row r="274" spans="1:21" s="85" customFormat="1" x14ac:dyDescent="0.2">
      <c r="A274" s="21"/>
      <c r="B274" s="56"/>
      <c r="C274" s="213"/>
      <c r="D274" s="213"/>
      <c r="E274" s="97"/>
      <c r="F274" s="213"/>
      <c r="G274" s="213"/>
      <c r="H274" s="88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</row>
    <row r="275" spans="1:21" s="85" customFormat="1" x14ac:dyDescent="0.2">
      <c r="A275" s="21"/>
      <c r="B275" s="56"/>
      <c r="C275" s="212"/>
      <c r="D275" s="212"/>
      <c r="E275" s="97"/>
      <c r="F275" s="212"/>
      <c r="G275" s="212"/>
      <c r="H275" s="88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</row>
    <row r="276" spans="1:21" s="85" customFormat="1" x14ac:dyDescent="0.2">
      <c r="A276" s="43" t="s">
        <v>144</v>
      </c>
      <c r="B276" s="51" t="s">
        <v>81</v>
      </c>
      <c r="C276" s="214">
        <v>193178</v>
      </c>
      <c r="D276" s="214">
        <v>177598</v>
      </c>
      <c r="E276" s="215">
        <v>8.7726213133030768</v>
      </c>
      <c r="F276" s="214">
        <v>1311057</v>
      </c>
      <c r="G276" s="214">
        <v>1210863</v>
      </c>
      <c r="H276" s="216">
        <v>8.2745942356814908</v>
      </c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</row>
    <row r="277" spans="1:21" s="159" customFormat="1" ht="8.25" x14ac:dyDescent="0.15">
      <c r="A277" s="29"/>
      <c r="B277" s="30"/>
      <c r="C277" s="198">
        <v>193178</v>
      </c>
      <c r="D277" s="198">
        <v>177598</v>
      </c>
      <c r="E277" s="60"/>
      <c r="F277" s="198">
        <v>1311057</v>
      </c>
      <c r="G277" s="198">
        <v>1210863</v>
      </c>
      <c r="H277" s="157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</row>
    <row r="278" spans="1:21" s="85" customFormat="1" x14ac:dyDescent="0.2">
      <c r="A278" s="21" t="s">
        <v>9</v>
      </c>
      <c r="B278" s="173" t="s">
        <v>48</v>
      </c>
      <c r="C278" s="78"/>
      <c r="D278" s="78"/>
      <c r="E278" s="78"/>
      <c r="F278" s="78"/>
      <c r="G278" s="2"/>
      <c r="H278" s="78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</row>
    <row r="279" spans="1:21" s="85" customFormat="1" x14ac:dyDescent="0.2">
      <c r="A279" s="217"/>
      <c r="B279" s="218" t="s">
        <v>13</v>
      </c>
      <c r="C279" s="14">
        <v>73284</v>
      </c>
      <c r="D279" s="14">
        <v>71597</v>
      </c>
      <c r="E279" s="216">
        <v>2.3562439767029275</v>
      </c>
      <c r="F279" s="14">
        <v>519963</v>
      </c>
      <c r="G279" s="14">
        <v>504505</v>
      </c>
      <c r="H279" s="216">
        <v>3.0639934192921743</v>
      </c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</row>
    <row r="280" spans="1:21" s="191" customFormat="1" ht="11.25" x14ac:dyDescent="0.2">
      <c r="A280" s="156"/>
      <c r="B280" s="219"/>
      <c r="C280" s="159">
        <v>73284</v>
      </c>
      <c r="D280" s="159">
        <v>71597</v>
      </c>
      <c r="E280" s="159"/>
      <c r="F280" s="159">
        <v>519963</v>
      </c>
      <c r="G280" s="159">
        <v>504505</v>
      </c>
      <c r="H280" s="159"/>
      <c r="I280" s="201"/>
      <c r="J280" s="201"/>
      <c r="K280" s="201"/>
      <c r="L280" s="201"/>
      <c r="M280" s="201"/>
      <c r="N280" s="201"/>
      <c r="O280" s="201"/>
      <c r="P280" s="201"/>
      <c r="Q280" s="201"/>
      <c r="R280" s="201"/>
      <c r="S280" s="201"/>
      <c r="T280" s="201"/>
      <c r="U280" s="201"/>
    </row>
    <row r="281" spans="1:21" s="85" customFormat="1" x14ac:dyDescent="0.2">
      <c r="A281" s="220" t="s">
        <v>128</v>
      </c>
      <c r="B281" s="55" t="s">
        <v>49</v>
      </c>
      <c r="C281" s="88"/>
      <c r="D281" s="88"/>
      <c r="E281" s="88"/>
      <c r="F281" s="88"/>
      <c r="G281" s="153"/>
      <c r="H281" s="88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</row>
    <row r="282" spans="1:21" s="85" customFormat="1" x14ac:dyDescent="0.2">
      <c r="A282" s="154"/>
      <c r="B282" s="91" t="s">
        <v>50</v>
      </c>
      <c r="C282" s="88">
        <v>1585</v>
      </c>
      <c r="D282" s="88">
        <v>1827</v>
      </c>
      <c r="E282" s="97">
        <v>-13.245758073344277</v>
      </c>
      <c r="F282" s="88">
        <v>10452</v>
      </c>
      <c r="G282" s="153">
        <v>12404</v>
      </c>
      <c r="H282" s="97">
        <v>-15.736859077716872</v>
      </c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</row>
    <row r="283" spans="1:21" s="85" customFormat="1" x14ac:dyDescent="0.2">
      <c r="A283" s="154"/>
      <c r="B283" s="88" t="s">
        <v>13</v>
      </c>
      <c r="C283" s="88">
        <v>16818</v>
      </c>
      <c r="D283" s="88">
        <v>19878</v>
      </c>
      <c r="E283" s="97">
        <v>-15.393902807123453</v>
      </c>
      <c r="F283" s="88">
        <v>121059</v>
      </c>
      <c r="G283" s="153">
        <v>148146</v>
      </c>
      <c r="H283" s="97">
        <v>-18.283990117856703</v>
      </c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</row>
    <row r="284" spans="1:21" s="85" customFormat="1" x14ac:dyDescent="0.2">
      <c r="A284" s="154"/>
      <c r="B284" s="91" t="s">
        <v>26</v>
      </c>
      <c r="C284" s="97">
        <v>10.610725552050473</v>
      </c>
      <c r="D284" s="97">
        <v>10.880131362889983</v>
      </c>
      <c r="E284" s="97">
        <v>-2.4761264533845662</v>
      </c>
      <c r="F284" s="97">
        <v>11.582376578645235</v>
      </c>
      <c r="G284" s="155">
        <v>11.943405353111899</v>
      </c>
      <c r="H284" s="97">
        <v>-3.0228294510040712</v>
      </c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</row>
    <row r="285" spans="1:21" s="85" customFormat="1" x14ac:dyDescent="0.2">
      <c r="A285" s="154"/>
      <c r="B285" s="91"/>
      <c r="C285" s="97"/>
      <c r="D285" s="97"/>
      <c r="E285" s="97"/>
      <c r="F285" s="97"/>
      <c r="G285" s="153"/>
      <c r="H285" s="88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</row>
    <row r="286" spans="1:21" s="159" customFormat="1" x14ac:dyDescent="0.2">
      <c r="A286" s="21" t="s">
        <v>15</v>
      </c>
      <c r="B286" s="67" t="s">
        <v>51</v>
      </c>
      <c r="C286" s="67"/>
      <c r="D286" s="67"/>
      <c r="E286" s="187"/>
      <c r="F286" s="88"/>
      <c r="G286" s="153"/>
      <c r="H286" s="88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</row>
    <row r="287" spans="1:21" s="67" customFormat="1" x14ac:dyDescent="0.2">
      <c r="A287" s="179"/>
      <c r="B287" s="67" t="s">
        <v>13</v>
      </c>
      <c r="C287" s="67">
        <v>43994</v>
      </c>
      <c r="D287" s="67">
        <v>39681</v>
      </c>
      <c r="E287" s="221">
        <v>10.869181724250907</v>
      </c>
      <c r="F287" s="67">
        <v>318849</v>
      </c>
      <c r="G287" s="67">
        <v>287078</v>
      </c>
      <c r="H287" s="160">
        <v>11.067027079748357</v>
      </c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</row>
    <row r="288" spans="1:21" s="159" customFormat="1" ht="8.25" x14ac:dyDescent="0.15">
      <c r="A288" s="222"/>
      <c r="C288" s="159">
        <v>43994</v>
      </c>
      <c r="D288" s="159">
        <v>39681</v>
      </c>
      <c r="E288" s="223"/>
      <c r="F288" s="159">
        <v>318849</v>
      </c>
      <c r="G288" s="159">
        <v>287078</v>
      </c>
      <c r="H288" s="60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</row>
    <row r="289" spans="1:21" s="85" customFormat="1" x14ac:dyDescent="0.2">
      <c r="A289" s="179" t="s">
        <v>9</v>
      </c>
      <c r="B289" s="98" t="s">
        <v>52</v>
      </c>
      <c r="C289" s="213"/>
      <c r="D289" s="213"/>
      <c r="E289" s="187"/>
      <c r="F289" s="88"/>
      <c r="G289" s="153"/>
      <c r="H289" s="88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</row>
    <row r="290" spans="1:21" s="85" customFormat="1" x14ac:dyDescent="0.2">
      <c r="A290" s="179"/>
      <c r="B290" s="85" t="s">
        <v>13</v>
      </c>
      <c r="C290" s="85">
        <v>25081</v>
      </c>
      <c r="D290" s="85">
        <v>21510</v>
      </c>
      <c r="E290" s="187">
        <v>16.601580660158064</v>
      </c>
      <c r="F290" s="88">
        <v>175715</v>
      </c>
      <c r="G290" s="153">
        <v>156046</v>
      </c>
      <c r="H290" s="97">
        <v>12.60461658741653</v>
      </c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</row>
    <row r="291" spans="1:21" s="159" customFormat="1" x14ac:dyDescent="0.2">
      <c r="A291" s="179" t="s">
        <v>47</v>
      </c>
      <c r="B291" s="98" t="s">
        <v>53</v>
      </c>
      <c r="C291" s="213"/>
      <c r="D291" s="213"/>
      <c r="E291" s="187"/>
      <c r="F291" s="88"/>
      <c r="G291" s="153"/>
      <c r="H291" s="88"/>
    </row>
    <row r="292" spans="1:21" s="85" customFormat="1" x14ac:dyDescent="0.2">
      <c r="A292" s="179"/>
      <c r="B292" s="85" t="s">
        <v>13</v>
      </c>
      <c r="C292" s="196">
        <v>17924</v>
      </c>
      <c r="D292" s="196">
        <v>17382</v>
      </c>
      <c r="E292" s="187">
        <v>3.118168219997699</v>
      </c>
      <c r="F292" s="88">
        <v>136368</v>
      </c>
      <c r="G292" s="153">
        <v>124669</v>
      </c>
      <c r="H292" s="97">
        <v>9.3840489616504499</v>
      </c>
    </row>
    <row r="293" spans="1:21" s="85" customFormat="1" x14ac:dyDescent="0.2">
      <c r="A293" s="179" t="s">
        <v>76</v>
      </c>
      <c r="B293" s="98" t="s">
        <v>54</v>
      </c>
      <c r="C293" s="196"/>
      <c r="D293" s="213"/>
      <c r="E293" s="187"/>
      <c r="F293" s="88"/>
      <c r="G293" s="153"/>
      <c r="H293" s="88"/>
    </row>
    <row r="294" spans="1:21" s="159" customFormat="1" x14ac:dyDescent="0.2">
      <c r="A294" s="179"/>
      <c r="B294" s="85" t="s">
        <v>13</v>
      </c>
      <c r="C294" s="196">
        <v>989</v>
      </c>
      <c r="D294" s="196">
        <v>789</v>
      </c>
      <c r="E294" s="187">
        <v>25.348542458808623</v>
      </c>
      <c r="F294" s="88">
        <v>6766</v>
      </c>
      <c r="G294" s="153">
        <v>6363</v>
      </c>
      <c r="H294" s="97">
        <v>6.333490491906332</v>
      </c>
    </row>
    <row r="295" spans="1:21" s="85" customFormat="1" x14ac:dyDescent="0.2">
      <c r="A295" s="179"/>
      <c r="C295" s="196"/>
      <c r="D295" s="196"/>
      <c r="E295" s="187"/>
      <c r="F295" s="88"/>
      <c r="G295" s="153"/>
      <c r="H295" s="97"/>
    </row>
    <row r="296" spans="1:21" s="85" customFormat="1" x14ac:dyDescent="0.2">
      <c r="A296" s="21" t="s">
        <v>19</v>
      </c>
      <c r="B296" s="22" t="s">
        <v>160</v>
      </c>
      <c r="C296" s="196"/>
      <c r="D296" s="196"/>
      <c r="E296" s="187"/>
      <c r="F296" s="88"/>
      <c r="G296" s="153"/>
      <c r="H296" s="97"/>
    </row>
    <row r="297" spans="1:21" s="85" customFormat="1" x14ac:dyDescent="0.2">
      <c r="A297" s="179"/>
      <c r="B297" s="22" t="s">
        <v>13</v>
      </c>
      <c r="C297" s="22">
        <v>12472</v>
      </c>
      <c r="D297" s="22">
        <v>12038</v>
      </c>
      <c r="E297" s="221">
        <v>3.6052500415351432</v>
      </c>
      <c r="F297" s="22">
        <v>80055</v>
      </c>
      <c r="G297" s="22">
        <v>69281</v>
      </c>
      <c r="H297" s="160">
        <v>15.551161213030994</v>
      </c>
    </row>
    <row r="298" spans="1:21" s="85" customFormat="1" x14ac:dyDescent="0.2">
      <c r="A298" s="179"/>
      <c r="C298" s="183">
        <v>12472</v>
      </c>
      <c r="D298" s="183">
        <v>12038</v>
      </c>
      <c r="E298" s="187"/>
      <c r="F298" s="183">
        <v>80055</v>
      </c>
      <c r="G298" s="183">
        <v>69281</v>
      </c>
      <c r="H298" s="97"/>
    </row>
    <row r="299" spans="1:21" s="85" customFormat="1" x14ac:dyDescent="0.2">
      <c r="A299" s="179" t="s">
        <v>9</v>
      </c>
      <c r="B299" s="98" t="s">
        <v>55</v>
      </c>
      <c r="C299" s="186"/>
      <c r="D299" s="186"/>
      <c r="E299" s="187"/>
      <c r="F299" s="55"/>
      <c r="G299" s="161"/>
      <c r="H299" s="88"/>
    </row>
    <row r="300" spans="1:21" s="159" customFormat="1" x14ac:dyDescent="0.2">
      <c r="A300" s="21"/>
      <c r="B300" s="98" t="s">
        <v>13</v>
      </c>
      <c r="C300" s="224">
        <v>10992</v>
      </c>
      <c r="D300" s="224">
        <v>11042</v>
      </c>
      <c r="E300" s="187">
        <v>-0.45281651874660156</v>
      </c>
      <c r="F300" s="88">
        <v>68447</v>
      </c>
      <c r="G300" s="153">
        <v>61688</v>
      </c>
      <c r="H300" s="97">
        <v>10.956750097263651</v>
      </c>
    </row>
    <row r="301" spans="1:21" s="85" customFormat="1" x14ac:dyDescent="0.2">
      <c r="A301" s="179" t="s">
        <v>47</v>
      </c>
      <c r="B301" s="98" t="s">
        <v>162</v>
      </c>
      <c r="C301" s="88"/>
      <c r="D301" s="88"/>
      <c r="E301" s="97"/>
      <c r="F301" s="88"/>
      <c r="G301" s="153"/>
      <c r="H301" s="88"/>
    </row>
    <row r="302" spans="1:21" s="85" customFormat="1" x14ac:dyDescent="0.2">
      <c r="A302" s="154"/>
      <c r="B302" s="98" t="s">
        <v>13</v>
      </c>
      <c r="C302" s="88">
        <v>103</v>
      </c>
      <c r="D302" s="88">
        <v>11</v>
      </c>
      <c r="E302" s="187">
        <v>836.36363636363637</v>
      </c>
      <c r="F302" s="88">
        <v>338</v>
      </c>
      <c r="G302" s="153">
        <v>61</v>
      </c>
      <c r="H302" s="97">
        <v>454.09836065573768</v>
      </c>
    </row>
    <row r="303" spans="1:21" s="85" customFormat="1" x14ac:dyDescent="0.2">
      <c r="A303" s="179" t="s">
        <v>76</v>
      </c>
      <c r="B303" s="98" t="s">
        <v>161</v>
      </c>
      <c r="C303" s="88"/>
      <c r="D303" s="88"/>
      <c r="E303" s="97"/>
      <c r="F303" s="88"/>
      <c r="G303" s="153"/>
      <c r="H303" s="88"/>
    </row>
    <row r="304" spans="1:21" s="85" customFormat="1" x14ac:dyDescent="0.2">
      <c r="A304" s="154"/>
      <c r="B304" s="98" t="s">
        <v>13</v>
      </c>
      <c r="C304" s="88">
        <v>1377</v>
      </c>
      <c r="D304" s="88">
        <v>985</v>
      </c>
      <c r="E304" s="187">
        <v>39.796954314720807</v>
      </c>
      <c r="F304" s="88">
        <v>11270</v>
      </c>
      <c r="G304" s="88">
        <v>7532</v>
      </c>
      <c r="H304" s="187">
        <v>49.628252788104078</v>
      </c>
    </row>
    <row r="305" spans="1:8" s="85" customFormat="1" x14ac:dyDescent="0.2">
      <c r="A305" s="154"/>
      <c r="B305" s="225"/>
      <c r="C305" s="88"/>
      <c r="D305" s="88"/>
      <c r="E305" s="97"/>
      <c r="F305" s="88"/>
      <c r="G305" s="88"/>
      <c r="H305" s="88"/>
    </row>
    <row r="306" spans="1:8" s="85" customFormat="1" x14ac:dyDescent="0.2">
      <c r="A306" s="151" t="s">
        <v>47</v>
      </c>
      <c r="B306" s="72" t="s">
        <v>159</v>
      </c>
      <c r="C306" s="55"/>
      <c r="D306" s="55"/>
      <c r="E306" s="97"/>
      <c r="F306" s="88"/>
      <c r="G306" s="153"/>
      <c r="H306" s="88"/>
    </row>
    <row r="307" spans="1:8" s="85" customFormat="1" x14ac:dyDescent="0.2">
      <c r="A307" s="154"/>
      <c r="B307" s="91" t="s">
        <v>50</v>
      </c>
      <c r="C307" s="88">
        <v>135</v>
      </c>
      <c r="D307" s="88">
        <v>112</v>
      </c>
      <c r="E307" s="97">
        <v>20.535714285714292</v>
      </c>
      <c r="F307" s="88">
        <v>1013</v>
      </c>
      <c r="G307" s="153">
        <v>936</v>
      </c>
      <c r="H307" s="97">
        <v>8.2264957264957275</v>
      </c>
    </row>
    <row r="308" spans="1:8" s="159" customFormat="1" x14ac:dyDescent="0.2">
      <c r="A308" s="217"/>
      <c r="B308" s="226" t="s">
        <v>13</v>
      </c>
      <c r="C308" s="226">
        <v>4714</v>
      </c>
      <c r="D308" s="226">
        <v>4494</v>
      </c>
      <c r="E308" s="227">
        <v>4.8954161103693821</v>
      </c>
      <c r="F308" s="226">
        <v>40077</v>
      </c>
      <c r="G308" s="228">
        <v>40277</v>
      </c>
      <c r="H308" s="227">
        <v>-0.49656131290811345</v>
      </c>
    </row>
    <row r="309" spans="1:8" s="85" customFormat="1" x14ac:dyDescent="0.2">
      <c r="A309" s="154"/>
      <c r="B309" s="91" t="s">
        <v>26</v>
      </c>
      <c r="C309" s="97">
        <v>34.918518518518518</v>
      </c>
      <c r="D309" s="97">
        <v>40.125</v>
      </c>
      <c r="E309" s="97">
        <v>-12.975654782508371</v>
      </c>
      <c r="F309" s="97">
        <v>39.56268509378085</v>
      </c>
      <c r="G309" s="155">
        <v>43.030982905982903</v>
      </c>
      <c r="H309" s="97">
        <v>-8.0600013710582203</v>
      </c>
    </row>
    <row r="310" spans="1:8" s="85" customFormat="1" x14ac:dyDescent="0.2">
      <c r="A310" s="154"/>
      <c r="B310" s="91"/>
      <c r="C310" s="97"/>
      <c r="D310" s="97"/>
      <c r="E310" s="97"/>
      <c r="F310" s="97"/>
      <c r="G310" s="155"/>
      <c r="H310" s="97"/>
    </row>
    <row r="311" spans="1:8" s="85" customFormat="1" x14ac:dyDescent="0.2">
      <c r="A311" s="154"/>
      <c r="B311" s="91"/>
      <c r="C311" s="229">
        <v>0</v>
      </c>
      <c r="D311" s="229">
        <v>0</v>
      </c>
      <c r="E311" s="97"/>
      <c r="F311" s="229">
        <v>0</v>
      </c>
      <c r="G311" s="229">
        <v>0</v>
      </c>
      <c r="H311" s="97"/>
    </row>
    <row r="312" spans="1:8" s="85" customFormat="1" x14ac:dyDescent="0.2">
      <c r="A312" s="43" t="s">
        <v>76</v>
      </c>
      <c r="B312" s="51" t="s">
        <v>141</v>
      </c>
      <c r="C312" s="230">
        <v>115180</v>
      </c>
      <c r="D312" s="230">
        <v>101507</v>
      </c>
      <c r="E312" s="216">
        <v>13.4700069945915</v>
      </c>
      <c r="F312" s="231">
        <v>751017</v>
      </c>
      <c r="G312" s="231">
        <v>666081</v>
      </c>
      <c r="H312" s="148">
        <v>12.751602282605262</v>
      </c>
    </row>
    <row r="313" spans="1:8" s="85" customFormat="1" x14ac:dyDescent="0.2">
      <c r="A313" s="69"/>
      <c r="B313" s="56"/>
      <c r="C313" s="213"/>
      <c r="D313" s="232"/>
      <c r="E313" s="233"/>
      <c r="F313" s="72"/>
      <c r="G313" s="72"/>
      <c r="H313" s="234"/>
    </row>
    <row r="314" spans="1:8" s="159" customFormat="1" ht="8.25" x14ac:dyDescent="0.15">
      <c r="A314" s="156"/>
      <c r="B314" s="235"/>
      <c r="C314" s="79">
        <v>1978492</v>
      </c>
      <c r="D314" s="79">
        <v>2034528</v>
      </c>
      <c r="E314" s="60"/>
      <c r="F314" s="79">
        <v>13507057</v>
      </c>
      <c r="G314" s="79">
        <v>13215692</v>
      </c>
      <c r="H314" s="157"/>
    </row>
    <row r="315" spans="1:8" s="239" customFormat="1" ht="15.75" x14ac:dyDescent="0.25">
      <c r="A315" s="236"/>
      <c r="B315" s="237" t="s">
        <v>99</v>
      </c>
      <c r="C315" s="110">
        <v>1978492</v>
      </c>
      <c r="D315" s="110">
        <v>2034528</v>
      </c>
      <c r="E315" s="238">
        <v>-2.7542506173422083</v>
      </c>
      <c r="F315" s="111">
        <v>13507057</v>
      </c>
      <c r="G315" s="111">
        <v>13215692</v>
      </c>
      <c r="H315" s="238">
        <v>2.204689697671526</v>
      </c>
    </row>
    <row r="316" spans="1:8" s="85" customFormat="1" x14ac:dyDescent="0.2">
      <c r="A316" s="157"/>
      <c r="B316" s="157"/>
      <c r="C316" s="157">
        <v>0</v>
      </c>
      <c r="D316" s="157">
        <v>0</v>
      </c>
      <c r="E316" s="157"/>
      <c r="F316" s="157">
        <v>0</v>
      </c>
      <c r="G316" s="157">
        <v>0</v>
      </c>
      <c r="H316" s="157"/>
    </row>
    <row r="317" spans="1:8" s="85" customFormat="1" ht="15.75" x14ac:dyDescent="0.25">
      <c r="A317" s="88"/>
      <c r="B317" s="55" t="s">
        <v>116</v>
      </c>
      <c r="C317" s="85">
        <v>0</v>
      </c>
      <c r="D317" s="85">
        <v>0</v>
      </c>
      <c r="E317" s="80"/>
      <c r="F317" s="85">
        <v>0</v>
      </c>
      <c r="G317" s="85">
        <v>0</v>
      </c>
      <c r="H317" s="240"/>
    </row>
    <row r="318" spans="1:8" s="85" customFormat="1" x14ac:dyDescent="0.2">
      <c r="A318" s="179"/>
      <c r="B318" s="241"/>
      <c r="D318" s="81"/>
      <c r="E318" s="242"/>
      <c r="F318" s="3"/>
      <c r="G318" s="3"/>
      <c r="H318" s="242"/>
    </row>
    <row r="319" spans="1:8" s="85" customFormat="1" x14ac:dyDescent="0.2">
      <c r="A319" s="179"/>
      <c r="B319" s="241"/>
      <c r="C319" s="308"/>
      <c r="D319" s="308"/>
    </row>
    <row r="320" spans="1:8" s="159" customFormat="1" x14ac:dyDescent="0.2">
      <c r="A320" s="179"/>
      <c r="B320" s="241"/>
      <c r="C320" s="296"/>
      <c r="D320" s="296"/>
    </row>
    <row r="321" spans="1:21" s="85" customFormat="1" x14ac:dyDescent="0.2">
      <c r="C321" s="3"/>
      <c r="D321" s="81"/>
    </row>
    <row r="322" spans="1:21" s="85" customFormat="1" x14ac:dyDescent="0.2">
      <c r="C322" s="3"/>
      <c r="D322" s="81"/>
      <c r="F322" s="82"/>
      <c r="G322" s="15"/>
    </row>
    <row r="323" spans="1:21" s="85" customFormat="1" x14ac:dyDescent="0.2"/>
    <row r="324" spans="1:21" s="85" customFormat="1" x14ac:dyDescent="0.2"/>
    <row r="325" spans="1:21" s="85" customFormat="1" ht="20.25" x14ac:dyDescent="0.3">
      <c r="D325" s="243" t="s">
        <v>131</v>
      </c>
    </row>
    <row r="326" spans="1:21" s="85" customFormat="1" x14ac:dyDescent="0.2">
      <c r="G326" s="244"/>
    </row>
    <row r="327" spans="1:21" s="85" customFormat="1" x14ac:dyDescent="0.2">
      <c r="G327" s="244"/>
    </row>
    <row r="328" spans="1:21" s="85" customFormat="1" x14ac:dyDescent="0.2">
      <c r="G328" s="244"/>
    </row>
    <row r="329" spans="1:21" s="85" customFormat="1" x14ac:dyDescent="0.2">
      <c r="G329" s="244"/>
    </row>
    <row r="330" spans="1:21" s="85" customFormat="1" x14ac:dyDescent="0.2">
      <c r="A330" s="88"/>
      <c r="B330" s="88"/>
      <c r="C330" s="88"/>
      <c r="D330" s="88"/>
      <c r="E330" s="88"/>
      <c r="F330" s="88"/>
      <c r="G330" s="153"/>
      <c r="H330" s="88"/>
    </row>
    <row r="331" spans="1:21" s="191" customFormat="1" ht="12" customHeight="1" x14ac:dyDescent="0.2">
      <c r="A331" s="88"/>
      <c r="B331" s="88"/>
      <c r="C331" s="88"/>
      <c r="D331" s="88"/>
      <c r="E331" s="88"/>
      <c r="F331" s="88"/>
      <c r="G331" s="153"/>
      <c r="H331" s="88"/>
    </row>
    <row r="332" spans="1:21" s="159" customFormat="1" x14ac:dyDescent="0.2">
      <c r="A332" s="88"/>
      <c r="B332" s="88"/>
      <c r="C332" s="88"/>
      <c r="D332" s="88"/>
      <c r="E332" s="88"/>
      <c r="F332" s="88"/>
      <c r="G332" s="153"/>
      <c r="H332" s="88"/>
    </row>
    <row r="333" spans="1:21" s="85" customFormat="1" x14ac:dyDescent="0.2">
      <c r="A333" s="88"/>
      <c r="B333" s="88"/>
      <c r="C333" s="88"/>
      <c r="D333" s="88"/>
      <c r="E333" s="88"/>
      <c r="F333" s="88"/>
      <c r="G333" s="153"/>
      <c r="H333" s="88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</row>
    <row r="334" spans="1:21" s="159" customFormat="1" x14ac:dyDescent="0.2">
      <c r="A334" s="88"/>
      <c r="B334" s="88"/>
      <c r="C334" s="88"/>
      <c r="D334" s="88"/>
      <c r="E334" s="88"/>
      <c r="F334" s="88"/>
      <c r="G334" s="153"/>
      <c r="H334" s="88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</row>
    <row r="335" spans="1:21" s="85" customFormat="1" x14ac:dyDescent="0.2">
      <c r="A335" s="88"/>
      <c r="B335" s="88"/>
      <c r="C335" s="88"/>
      <c r="D335" s="88"/>
      <c r="E335" s="88"/>
      <c r="F335" s="88"/>
      <c r="G335" s="153"/>
      <c r="H335" s="88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</row>
    <row r="336" spans="1:21" s="85" customFormat="1" x14ac:dyDescent="0.2">
      <c r="A336" s="88"/>
      <c r="B336" s="88"/>
      <c r="C336" s="88"/>
      <c r="D336" s="88"/>
      <c r="E336" s="88"/>
      <c r="F336" s="88"/>
      <c r="G336" s="153"/>
      <c r="H336" s="88"/>
    </row>
    <row r="363" spans="1:21" s="85" customFormat="1" x14ac:dyDescent="0.2">
      <c r="A363" s="83"/>
      <c r="B363" s="83"/>
      <c r="C363" s="83"/>
      <c r="D363" s="83"/>
      <c r="E363" s="83"/>
      <c r="F363" s="83"/>
      <c r="G363" s="197"/>
      <c r="H363" s="88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</row>
    <row r="364" spans="1:21" s="85" customFormat="1" x14ac:dyDescent="0.2">
      <c r="A364" s="83"/>
      <c r="B364" s="83"/>
      <c r="C364" s="83"/>
      <c r="D364" s="83"/>
      <c r="E364" s="83"/>
      <c r="F364" s="83"/>
      <c r="G364" s="197"/>
      <c r="H364" s="88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</row>
    <row r="365" spans="1:21" s="85" customFormat="1" x14ac:dyDescent="0.2">
      <c r="A365" s="83"/>
      <c r="B365" s="83"/>
      <c r="C365" s="83"/>
      <c r="D365" s="83"/>
      <c r="E365" s="83"/>
      <c r="F365" s="83"/>
      <c r="G365" s="197"/>
      <c r="H365" s="88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</row>
    <row r="366" spans="1:21" s="85" customFormat="1" x14ac:dyDescent="0.2">
      <c r="A366" s="83"/>
      <c r="B366" s="83"/>
      <c r="C366" s="83"/>
      <c r="D366" s="83"/>
      <c r="E366" s="83"/>
      <c r="F366" s="83"/>
      <c r="G366" s="197"/>
      <c r="H366" s="88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</row>
    <row r="367" spans="1:21" s="85" customFormat="1" x14ac:dyDescent="0.2">
      <c r="A367" s="83"/>
      <c r="B367" s="83"/>
      <c r="C367" s="83"/>
      <c r="D367" s="83"/>
      <c r="E367" s="83"/>
      <c r="F367" s="83"/>
      <c r="G367" s="197"/>
      <c r="H367" s="88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</row>
    <row r="368" spans="1:21" s="85" customFormat="1" x14ac:dyDescent="0.2">
      <c r="A368" s="83"/>
      <c r="B368" s="83"/>
      <c r="C368" s="83"/>
      <c r="D368" s="83"/>
      <c r="E368" s="83"/>
      <c r="F368" s="83"/>
      <c r="G368" s="197"/>
      <c r="H368" s="88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</row>
    <row r="369" spans="1:21" s="85" customFormat="1" x14ac:dyDescent="0.2">
      <c r="A369" s="83"/>
      <c r="B369" s="83"/>
      <c r="C369" s="83"/>
      <c r="D369" s="83"/>
      <c r="E369" s="83"/>
      <c r="F369" s="83"/>
      <c r="G369" s="197"/>
      <c r="H369" s="88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</row>
  </sheetData>
  <mergeCells count="6">
    <mergeCell ref="A1:H1"/>
    <mergeCell ref="A2:H2"/>
    <mergeCell ref="A4:A6"/>
    <mergeCell ref="B4:B6"/>
    <mergeCell ref="F4:G4"/>
    <mergeCell ref="C4:D4"/>
  </mergeCells>
  <printOptions horizontalCentered="1" gridLines="1"/>
  <pageMargins left="0.23" right="7.8740157480315001E-2" top="0.17" bottom="0.18" header="0.17" footer="0.18"/>
  <pageSetup paperSize="9" scale="80" orientation="landscape" r:id="rId1"/>
  <headerFooter alignWithMargins="0">
    <oddHeader>&amp;R&amp;6&amp;F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0"/>
  <sheetViews>
    <sheetView topLeftCell="A12" workbookViewId="0">
      <selection activeCell="H21" sqref="H21"/>
    </sheetView>
  </sheetViews>
  <sheetFormatPr defaultColWidth="7.85546875" defaultRowHeight="12.75" x14ac:dyDescent="0.2"/>
  <cols>
    <col min="1" max="1" width="7" style="83" bestFit="1" customWidth="1"/>
    <col min="2" max="2" width="39.140625" style="83" bestFit="1" customWidth="1"/>
    <col min="3" max="3" width="14.5703125" style="84" customWidth="1"/>
    <col min="4" max="4" width="14.28515625" style="84" customWidth="1"/>
    <col min="5" max="5" width="12.7109375" style="87" customWidth="1"/>
    <col min="6" max="6" width="11.28515625" style="86" customWidth="1"/>
    <col min="7" max="16384" width="7.85546875" style="83"/>
  </cols>
  <sheetData>
    <row r="2" spans="1:6" ht="15.75" x14ac:dyDescent="0.25">
      <c r="A2" s="347" t="s">
        <v>174</v>
      </c>
      <c r="B2" s="347"/>
      <c r="C2" s="347"/>
      <c r="D2" s="347"/>
      <c r="E2" s="347"/>
      <c r="F2" s="347"/>
    </row>
    <row r="3" spans="1:6" ht="13.5" customHeight="1" x14ac:dyDescent="0.2">
      <c r="A3" s="347" t="s">
        <v>209</v>
      </c>
      <c r="B3" s="347"/>
      <c r="C3" s="347"/>
      <c r="D3" s="347"/>
      <c r="E3" s="347"/>
      <c r="F3" s="347"/>
    </row>
    <row r="4" spans="1:6" ht="13.5" thickBot="1" x14ac:dyDescent="0.25">
      <c r="A4" s="74"/>
      <c r="D4" s="85"/>
      <c r="E4" s="16" t="s">
        <v>120</v>
      </c>
    </row>
    <row r="5" spans="1:6" s="17" customFormat="1" x14ac:dyDescent="0.2">
      <c r="A5" s="348" t="s">
        <v>118</v>
      </c>
      <c r="B5" s="338" t="s">
        <v>3</v>
      </c>
      <c r="C5" s="352" t="s">
        <v>208</v>
      </c>
      <c r="D5" s="353"/>
      <c r="E5" s="350" t="s">
        <v>121</v>
      </c>
      <c r="F5" s="351"/>
    </row>
    <row r="6" spans="1:6" s="17" customFormat="1" ht="13.5" thickBot="1" x14ac:dyDescent="0.25">
      <c r="A6" s="349"/>
      <c r="B6" s="340"/>
      <c r="C6" s="18" t="s">
        <v>199</v>
      </c>
      <c r="D6" s="18" t="s">
        <v>198</v>
      </c>
      <c r="E6" s="19" t="s">
        <v>103</v>
      </c>
      <c r="F6" s="20" t="s">
        <v>5</v>
      </c>
    </row>
    <row r="7" spans="1:6" x14ac:dyDescent="0.2">
      <c r="A7" s="21"/>
      <c r="B7" s="22"/>
    </row>
    <row r="8" spans="1:6" s="28" customFormat="1" x14ac:dyDescent="0.2">
      <c r="A8" s="23" t="s">
        <v>134</v>
      </c>
      <c r="B8" s="24" t="s">
        <v>8</v>
      </c>
      <c r="C8" s="25">
        <v>6022231</v>
      </c>
      <c r="D8" s="25">
        <v>5651623</v>
      </c>
      <c r="E8" s="26">
        <v>370608</v>
      </c>
      <c r="F8" s="27">
        <v>6.557549928578041</v>
      </c>
    </row>
    <row r="9" spans="1:6" s="34" customFormat="1" ht="8.25" x14ac:dyDescent="0.15">
      <c r="A9" s="29"/>
      <c r="B9" s="30"/>
      <c r="C9" s="31"/>
      <c r="D9" s="31"/>
      <c r="E9" s="32"/>
      <c r="F9" s="33"/>
    </row>
    <row r="10" spans="1:6" s="28" customFormat="1" x14ac:dyDescent="0.2">
      <c r="A10" s="21"/>
      <c r="B10" s="92" t="s">
        <v>169</v>
      </c>
      <c r="C10" s="89">
        <v>1832486</v>
      </c>
      <c r="D10" s="89">
        <v>1724361</v>
      </c>
      <c r="E10" s="90">
        <v>108125</v>
      </c>
      <c r="F10" s="86">
        <v>6.2704387306370251</v>
      </c>
    </row>
    <row r="11" spans="1:6" s="28" customFormat="1" x14ac:dyDescent="0.2">
      <c r="A11" s="21"/>
      <c r="B11" s="88" t="s">
        <v>29</v>
      </c>
      <c r="C11" s="89">
        <v>1680497</v>
      </c>
      <c r="D11" s="89">
        <v>1516211</v>
      </c>
      <c r="E11" s="90">
        <v>164286</v>
      </c>
      <c r="F11" s="86">
        <v>10.835299308605471</v>
      </c>
    </row>
    <row r="12" spans="1:6" s="28" customFormat="1" x14ac:dyDescent="0.2">
      <c r="A12" s="21"/>
      <c r="B12" s="88" t="s">
        <v>36</v>
      </c>
      <c r="C12" s="89">
        <v>1392109</v>
      </c>
      <c r="D12" s="89">
        <v>1354546</v>
      </c>
      <c r="E12" s="90">
        <v>37563</v>
      </c>
      <c r="F12" s="86">
        <v>2.7731062658632482</v>
      </c>
    </row>
    <row r="13" spans="1:6" s="28" customFormat="1" x14ac:dyDescent="0.2">
      <c r="A13" s="21"/>
      <c r="B13" s="91" t="s">
        <v>21</v>
      </c>
      <c r="C13" s="84">
        <v>640001</v>
      </c>
      <c r="D13" s="84">
        <v>635040</v>
      </c>
      <c r="E13" s="90">
        <v>4961</v>
      </c>
      <c r="F13" s="86">
        <v>0.78121063240111255</v>
      </c>
    </row>
    <row r="14" spans="1:6" s="34" customFormat="1" x14ac:dyDescent="0.2">
      <c r="A14" s="29"/>
      <c r="B14" s="92" t="s">
        <v>46</v>
      </c>
      <c r="C14" s="89">
        <v>261445</v>
      </c>
      <c r="D14" s="89">
        <v>233587</v>
      </c>
      <c r="E14" s="90">
        <v>27858</v>
      </c>
      <c r="F14" s="86">
        <v>11.926177398570985</v>
      </c>
    </row>
    <row r="15" spans="1:6" s="28" customFormat="1" x14ac:dyDescent="0.2">
      <c r="A15" s="21"/>
      <c r="B15" s="88" t="s">
        <v>44</v>
      </c>
      <c r="C15" s="89">
        <v>199804</v>
      </c>
      <c r="D15" s="89">
        <v>173432</v>
      </c>
      <c r="E15" s="90">
        <v>26372</v>
      </c>
      <c r="F15" s="86">
        <v>15.205959684487297</v>
      </c>
    </row>
    <row r="16" spans="1:6" s="28" customFormat="1" x14ac:dyDescent="0.2">
      <c r="A16" s="21"/>
      <c r="B16" s="93" t="s">
        <v>11</v>
      </c>
      <c r="C16" s="84">
        <v>15889</v>
      </c>
      <c r="D16" s="85">
        <v>14446</v>
      </c>
      <c r="E16" s="90">
        <v>1443</v>
      </c>
      <c r="F16" s="86">
        <v>9.9889242696940386</v>
      </c>
    </row>
    <row r="17" spans="1:6" s="28" customFormat="1" x14ac:dyDescent="0.2">
      <c r="A17" s="21"/>
    </row>
    <row r="18" spans="1:6" s="94" customFormat="1" x14ac:dyDescent="0.2">
      <c r="A18" s="23" t="s">
        <v>142</v>
      </c>
      <c r="B18" s="24" t="s">
        <v>56</v>
      </c>
      <c r="C18" s="25">
        <v>1842469</v>
      </c>
      <c r="D18" s="25">
        <v>1524924</v>
      </c>
      <c r="E18" s="26">
        <v>317545</v>
      </c>
      <c r="F18" s="27">
        <v>20.823660720140808</v>
      </c>
    </row>
    <row r="19" spans="1:6" s="36" customFormat="1" ht="8.25" x14ac:dyDescent="0.15">
      <c r="A19" s="29"/>
      <c r="B19" s="30"/>
      <c r="C19" s="31"/>
      <c r="D19" s="31"/>
      <c r="E19" s="32"/>
      <c r="F19" s="33"/>
    </row>
    <row r="20" spans="1:6" s="94" customFormat="1" x14ac:dyDescent="0.2">
      <c r="A20" s="21"/>
      <c r="B20" s="88" t="s">
        <v>57</v>
      </c>
      <c r="C20" s="89">
        <v>1214178</v>
      </c>
      <c r="D20" s="89">
        <v>1054926</v>
      </c>
      <c r="E20" s="90">
        <v>159252</v>
      </c>
      <c r="F20" s="86">
        <v>15.096035172135302</v>
      </c>
    </row>
    <row r="21" spans="1:6" s="94" customFormat="1" x14ac:dyDescent="0.2">
      <c r="A21" s="21"/>
      <c r="B21" s="88" t="s">
        <v>165</v>
      </c>
      <c r="C21" s="89">
        <v>253145</v>
      </c>
      <c r="D21" s="89">
        <v>217255</v>
      </c>
      <c r="E21" s="90">
        <v>35890</v>
      </c>
      <c r="F21" s="86">
        <v>16.519757888195898</v>
      </c>
    </row>
    <row r="22" spans="1:6" s="94" customFormat="1" x14ac:dyDescent="0.2">
      <c r="A22" s="21"/>
      <c r="B22" s="88" t="s">
        <v>63</v>
      </c>
      <c r="C22" s="84">
        <v>185087</v>
      </c>
      <c r="D22" s="84">
        <v>121468</v>
      </c>
      <c r="E22" s="90">
        <v>63619</v>
      </c>
      <c r="F22" s="86">
        <v>52.375111140382643</v>
      </c>
    </row>
    <row r="23" spans="1:6" s="94" customFormat="1" x14ac:dyDescent="0.2">
      <c r="A23" s="21"/>
      <c r="B23" s="88" t="s">
        <v>61</v>
      </c>
      <c r="C23" s="89">
        <v>172423</v>
      </c>
      <c r="D23" s="89">
        <v>114653</v>
      </c>
      <c r="E23" s="90">
        <v>57770</v>
      </c>
      <c r="F23" s="86">
        <v>50.38681935928409</v>
      </c>
    </row>
    <row r="24" spans="1:6" s="94" customFormat="1" x14ac:dyDescent="0.2">
      <c r="A24" s="21"/>
      <c r="B24" s="88" t="s">
        <v>67</v>
      </c>
      <c r="C24" s="84">
        <v>17636</v>
      </c>
      <c r="D24" s="84">
        <v>16622</v>
      </c>
      <c r="E24" s="90">
        <v>1014</v>
      </c>
      <c r="F24" s="86">
        <v>6.1003489351461866</v>
      </c>
    </row>
    <row r="25" spans="1:6" s="94" customFormat="1" x14ac:dyDescent="0.2">
      <c r="A25" s="21"/>
      <c r="B25" s="88" t="s">
        <v>62</v>
      </c>
      <c r="C25" s="89">
        <v>0</v>
      </c>
      <c r="D25" s="89">
        <v>0</v>
      </c>
      <c r="E25" s="90">
        <v>0</v>
      </c>
      <c r="F25" s="86">
        <v>0</v>
      </c>
    </row>
    <row r="26" spans="1:6" s="94" customFormat="1" x14ac:dyDescent="0.2">
      <c r="A26" s="21"/>
      <c r="B26" s="88"/>
      <c r="C26" s="89"/>
      <c r="D26" s="89"/>
      <c r="E26" s="90"/>
      <c r="F26" s="86"/>
    </row>
    <row r="27" spans="1:6" x14ac:dyDescent="0.2">
      <c r="A27" s="23" t="s">
        <v>143</v>
      </c>
      <c r="B27" s="24" t="s">
        <v>70</v>
      </c>
      <c r="C27" s="25">
        <v>6086</v>
      </c>
      <c r="D27" s="25">
        <v>5693</v>
      </c>
      <c r="E27" s="26">
        <v>393</v>
      </c>
      <c r="F27" s="27">
        <v>6.9032144739153409</v>
      </c>
    </row>
    <row r="28" spans="1:6" s="38" customFormat="1" ht="8.25" x14ac:dyDescent="0.15">
      <c r="A28" s="37"/>
      <c r="C28" s="39"/>
      <c r="D28" s="39"/>
      <c r="E28" s="40"/>
      <c r="F28" s="41"/>
    </row>
    <row r="29" spans="1:6" x14ac:dyDescent="0.2">
      <c r="A29" s="95"/>
      <c r="B29" s="88" t="s">
        <v>170</v>
      </c>
      <c r="C29" s="89">
        <v>6086</v>
      </c>
      <c r="D29" s="89">
        <v>5693</v>
      </c>
      <c r="E29" s="90">
        <v>393</v>
      </c>
      <c r="F29" s="86">
        <v>6.9032144739153409</v>
      </c>
    </row>
    <row r="30" spans="1:6" x14ac:dyDescent="0.2">
      <c r="A30" s="95"/>
      <c r="B30" s="310"/>
      <c r="E30" s="90"/>
    </row>
    <row r="31" spans="1:6" x14ac:dyDescent="0.2">
      <c r="A31" s="95"/>
    </row>
    <row r="32" spans="1:6" x14ac:dyDescent="0.2">
      <c r="A32" s="23" t="s">
        <v>135</v>
      </c>
      <c r="B32" s="42" t="s">
        <v>132</v>
      </c>
      <c r="C32" s="25">
        <v>394670</v>
      </c>
      <c r="D32" s="25">
        <v>369269</v>
      </c>
      <c r="E32" s="26">
        <v>25401</v>
      </c>
      <c r="F32" s="27">
        <v>6.8787252653214921</v>
      </c>
    </row>
    <row r="33" spans="1:6" s="38" customFormat="1" ht="8.25" x14ac:dyDescent="0.15">
      <c r="A33" s="29"/>
    </row>
    <row r="34" spans="1:6" x14ac:dyDescent="0.2">
      <c r="A34" s="21"/>
      <c r="B34" s="88" t="s">
        <v>73</v>
      </c>
      <c r="C34" s="89">
        <v>240477</v>
      </c>
      <c r="D34" s="89">
        <v>221347</v>
      </c>
      <c r="E34" s="90">
        <v>19130</v>
      </c>
      <c r="F34" s="86">
        <v>8.6425386384274532</v>
      </c>
    </row>
    <row r="35" spans="1:6" x14ac:dyDescent="0.2">
      <c r="A35" s="21"/>
      <c r="B35" s="98" t="s">
        <v>133</v>
      </c>
      <c r="C35" s="84">
        <v>99389</v>
      </c>
      <c r="D35" s="84">
        <v>96845</v>
      </c>
      <c r="E35" s="90">
        <v>2544</v>
      </c>
      <c r="F35" s="86">
        <v>2.6268780009293238</v>
      </c>
    </row>
    <row r="36" spans="1:6" x14ac:dyDescent="0.2">
      <c r="A36" s="21"/>
      <c r="B36" s="92" t="s">
        <v>74</v>
      </c>
      <c r="C36" s="89">
        <v>54804</v>
      </c>
      <c r="D36" s="89">
        <v>51077</v>
      </c>
      <c r="E36" s="90">
        <v>3727</v>
      </c>
      <c r="F36" s="86">
        <v>7.2968263602012655</v>
      </c>
    </row>
    <row r="37" spans="1:6" x14ac:dyDescent="0.2">
      <c r="A37" s="21"/>
      <c r="C37" s="83"/>
      <c r="D37" s="83"/>
      <c r="E37" s="83"/>
      <c r="F37" s="83"/>
    </row>
    <row r="38" spans="1:6" x14ac:dyDescent="0.2">
      <c r="A38" s="43" t="s">
        <v>144</v>
      </c>
      <c r="B38" s="24" t="s">
        <v>81</v>
      </c>
      <c r="C38" s="68">
        <v>398904</v>
      </c>
      <c r="D38" s="68">
        <v>356359</v>
      </c>
      <c r="E38" s="52">
        <v>42545</v>
      </c>
      <c r="F38" s="53">
        <v>11.938803285450902</v>
      </c>
    </row>
    <row r="39" spans="1:6" x14ac:dyDescent="0.2">
      <c r="B39" s="22"/>
      <c r="C39" s="39">
        <v>398904</v>
      </c>
      <c r="D39" s="39">
        <v>356359</v>
      </c>
      <c r="E39" s="64">
        <v>42545</v>
      </c>
      <c r="F39" s="41">
        <v>11.938803285450902</v>
      </c>
    </row>
    <row r="40" spans="1:6" x14ac:dyDescent="0.2">
      <c r="A40" s="23" t="s">
        <v>119</v>
      </c>
      <c r="B40" s="49" t="s">
        <v>48</v>
      </c>
      <c r="C40" s="68">
        <v>387296</v>
      </c>
      <c r="D40" s="68">
        <v>348766</v>
      </c>
      <c r="E40" s="52">
        <v>38530</v>
      </c>
      <c r="F40" s="53">
        <v>11.047521834123742</v>
      </c>
    </row>
    <row r="41" spans="1:6" x14ac:dyDescent="0.2">
      <c r="A41" s="21"/>
      <c r="B41" s="72"/>
      <c r="C41" s="68"/>
      <c r="D41" s="68"/>
      <c r="E41" s="52"/>
      <c r="F41" s="53"/>
    </row>
    <row r="42" spans="1:6" x14ac:dyDescent="0.2">
      <c r="B42" s="88" t="s">
        <v>51</v>
      </c>
      <c r="C42" s="89">
        <v>175715</v>
      </c>
      <c r="D42" s="89">
        <v>156046</v>
      </c>
      <c r="E42" s="90">
        <v>19669</v>
      </c>
      <c r="F42" s="86">
        <v>12.60461658741653</v>
      </c>
    </row>
    <row r="43" spans="1:6" x14ac:dyDescent="0.2">
      <c r="A43" s="21"/>
      <c r="B43" s="98" t="s">
        <v>53</v>
      </c>
      <c r="C43" s="84">
        <v>136368</v>
      </c>
      <c r="D43" s="84">
        <v>124669</v>
      </c>
      <c r="E43" s="90">
        <v>11699</v>
      </c>
      <c r="F43" s="86">
        <v>9.3840489616504499</v>
      </c>
    </row>
    <row r="44" spans="1:6" x14ac:dyDescent="0.2">
      <c r="A44" s="21"/>
      <c r="B44" s="98" t="s">
        <v>55</v>
      </c>
      <c r="C44" s="84">
        <v>68447</v>
      </c>
      <c r="D44" s="84">
        <v>61688</v>
      </c>
      <c r="E44" s="90">
        <v>6759</v>
      </c>
      <c r="F44" s="86">
        <v>10.956750097263651</v>
      </c>
    </row>
    <row r="45" spans="1:6" x14ac:dyDescent="0.2">
      <c r="A45" s="21"/>
      <c r="B45" s="98" t="s">
        <v>54</v>
      </c>
      <c r="C45" s="89">
        <v>6766</v>
      </c>
      <c r="D45" s="89">
        <v>6363</v>
      </c>
      <c r="E45" s="90">
        <v>403</v>
      </c>
      <c r="F45" s="86">
        <v>6.333490491906332</v>
      </c>
    </row>
    <row r="46" spans="1:6" s="84" customFormat="1" x14ac:dyDescent="0.2">
      <c r="A46" s="21"/>
      <c r="B46" s="22"/>
      <c r="C46" s="68"/>
      <c r="D46" s="68"/>
      <c r="E46" s="70"/>
      <c r="F46" s="71"/>
    </row>
    <row r="47" spans="1:6" s="84" customFormat="1" x14ac:dyDescent="0.2">
      <c r="A47" s="23" t="s">
        <v>175</v>
      </c>
      <c r="B47" s="61" t="s">
        <v>162</v>
      </c>
      <c r="C47" s="17">
        <v>338</v>
      </c>
      <c r="D47" s="17">
        <v>61</v>
      </c>
      <c r="E47" s="52">
        <v>277</v>
      </c>
      <c r="F47" s="53">
        <v>454.09836065573768</v>
      </c>
    </row>
    <row r="48" spans="1:6" s="84" customFormat="1" x14ac:dyDescent="0.2">
      <c r="A48" s="21"/>
      <c r="B48" s="22"/>
      <c r="C48" s="68"/>
      <c r="D48" s="68"/>
      <c r="E48" s="70"/>
      <c r="F48" s="71"/>
    </row>
    <row r="49" spans="1:6" x14ac:dyDescent="0.2">
      <c r="A49" s="23" t="s">
        <v>167</v>
      </c>
      <c r="B49" s="61" t="s">
        <v>161</v>
      </c>
      <c r="C49" s="17">
        <v>11270</v>
      </c>
      <c r="D49" s="17">
        <v>7532</v>
      </c>
      <c r="E49" s="52">
        <v>3738</v>
      </c>
      <c r="F49" s="53">
        <v>49.628252788104078</v>
      </c>
    </row>
    <row r="50" spans="1:6" s="84" customFormat="1" x14ac:dyDescent="0.2">
      <c r="A50" s="21"/>
      <c r="B50" s="22"/>
      <c r="C50" s="68"/>
      <c r="D50" s="68"/>
      <c r="E50" s="70"/>
      <c r="F50" s="71"/>
    </row>
    <row r="51" spans="1:6" x14ac:dyDescent="0.2">
      <c r="A51" s="43"/>
      <c r="B51" s="51" t="s">
        <v>141</v>
      </c>
      <c r="C51" s="35">
        <v>751017</v>
      </c>
      <c r="D51" s="35">
        <v>666081</v>
      </c>
      <c r="E51" s="52">
        <v>84936</v>
      </c>
      <c r="F51" s="53">
        <v>12.751602282605262</v>
      </c>
    </row>
    <row r="52" spans="1:6" x14ac:dyDescent="0.2">
      <c r="A52" s="21"/>
      <c r="B52" s="22"/>
      <c r="C52" s="17"/>
      <c r="D52" s="17"/>
      <c r="E52" s="52"/>
      <c r="F52" s="53"/>
    </row>
    <row r="53" spans="1:6" x14ac:dyDescent="0.2">
      <c r="A53" s="21"/>
      <c r="B53" s="22"/>
      <c r="C53" s="17"/>
      <c r="D53" s="17"/>
      <c r="E53" s="52"/>
      <c r="F53" s="53"/>
    </row>
    <row r="54" spans="1:6" x14ac:dyDescent="0.2">
      <c r="A54" s="54"/>
      <c r="B54" s="28" t="s">
        <v>122</v>
      </c>
      <c r="C54" s="35">
        <v>9415377</v>
      </c>
      <c r="D54" s="35">
        <v>8573949</v>
      </c>
      <c r="E54" s="52">
        <v>841428</v>
      </c>
      <c r="F54" s="53">
        <v>9.8137742596789366</v>
      </c>
    </row>
    <row r="55" spans="1:6" x14ac:dyDescent="0.2">
      <c r="A55" s="54"/>
      <c r="B55" s="28"/>
      <c r="C55" s="39">
        <v>9415377</v>
      </c>
      <c r="D55" s="39">
        <v>8573949</v>
      </c>
      <c r="E55" s="47">
        <v>841428</v>
      </c>
      <c r="F55" s="48">
        <v>9.8137742596789366</v>
      </c>
    </row>
    <row r="56" spans="1:6" x14ac:dyDescent="0.2">
      <c r="A56" s="17"/>
      <c r="B56" s="55" t="s">
        <v>116</v>
      </c>
      <c r="C56" s="68"/>
      <c r="D56" s="68"/>
      <c r="E56" s="70"/>
      <c r="F56" s="71"/>
    </row>
    <row r="57" spans="1:6" x14ac:dyDescent="0.2">
      <c r="A57" s="100"/>
      <c r="B57" s="100"/>
      <c r="C57" s="100"/>
      <c r="D57" s="100"/>
      <c r="E57" s="100"/>
      <c r="F57" s="100"/>
    </row>
    <row r="58" spans="1:6" x14ac:dyDescent="0.2">
      <c r="A58" s="100"/>
      <c r="B58" s="100"/>
      <c r="C58" s="100"/>
      <c r="D58" s="100"/>
      <c r="E58" s="100"/>
      <c r="F58" s="100"/>
    </row>
    <row r="59" spans="1:6" x14ac:dyDescent="0.2">
      <c r="A59" s="100"/>
      <c r="B59" s="100"/>
      <c r="C59" s="100"/>
      <c r="D59" s="100"/>
      <c r="E59" s="100"/>
      <c r="F59" s="100"/>
    </row>
    <row r="60" spans="1:6" x14ac:dyDescent="0.2">
      <c r="A60" s="100"/>
      <c r="B60" s="100"/>
      <c r="C60" s="100"/>
      <c r="D60" s="100"/>
      <c r="E60" s="100"/>
      <c r="F60" s="100"/>
    </row>
    <row r="61" spans="1:6" x14ac:dyDescent="0.2">
      <c r="A61" s="100"/>
      <c r="B61" s="100"/>
      <c r="C61" s="100"/>
      <c r="D61" s="100"/>
      <c r="E61" s="100"/>
      <c r="F61" s="100"/>
    </row>
    <row r="62" spans="1:6" x14ac:dyDescent="0.2">
      <c r="A62" s="100"/>
      <c r="B62" s="100"/>
      <c r="C62" s="100"/>
      <c r="D62" s="100"/>
      <c r="E62" s="100"/>
      <c r="F62" s="100"/>
    </row>
    <row r="63" spans="1:6" x14ac:dyDescent="0.2">
      <c r="A63" s="100"/>
      <c r="B63" s="100"/>
      <c r="C63" s="100"/>
      <c r="D63" s="100"/>
      <c r="E63" s="100"/>
      <c r="F63" s="100"/>
    </row>
    <row r="64" spans="1:6" x14ac:dyDescent="0.2">
      <c r="A64" s="100"/>
      <c r="B64" s="100"/>
      <c r="C64" s="100"/>
      <c r="D64" s="100"/>
      <c r="E64" s="100"/>
      <c r="F64" s="100"/>
    </row>
    <row r="65" spans="1:6" x14ac:dyDescent="0.2">
      <c r="A65" s="100"/>
      <c r="B65" s="100"/>
      <c r="C65" s="100"/>
      <c r="D65" s="100"/>
      <c r="E65" s="100"/>
      <c r="F65" s="100"/>
    </row>
    <row r="66" spans="1:6" x14ac:dyDescent="0.2">
      <c r="A66" s="100"/>
      <c r="B66" s="100"/>
      <c r="C66" s="100"/>
      <c r="D66" s="100"/>
      <c r="E66" s="100"/>
      <c r="F66" s="100"/>
    </row>
    <row r="67" spans="1:6" x14ac:dyDescent="0.2">
      <c r="A67" s="100"/>
      <c r="B67" s="100"/>
      <c r="C67" s="100"/>
      <c r="D67" s="100"/>
      <c r="E67" s="100"/>
      <c r="F67" s="100"/>
    </row>
    <row r="68" spans="1:6" ht="20.25" x14ac:dyDescent="0.3">
      <c r="A68" s="346" t="s">
        <v>139</v>
      </c>
      <c r="B68" s="346"/>
      <c r="C68" s="346"/>
      <c r="D68" s="346"/>
      <c r="E68" s="346"/>
      <c r="F68" s="346"/>
    </row>
    <row r="69" spans="1:6" x14ac:dyDescent="0.2">
      <c r="A69" s="100"/>
      <c r="B69" s="100"/>
      <c r="C69" s="100"/>
      <c r="D69" s="100"/>
      <c r="E69" s="100"/>
      <c r="F69" s="100"/>
    </row>
    <row r="70" spans="1:6" x14ac:dyDescent="0.2">
      <c r="A70" s="100"/>
      <c r="B70" s="100"/>
      <c r="C70" s="100"/>
      <c r="D70" s="100"/>
      <c r="E70" s="100"/>
      <c r="F70" s="100"/>
    </row>
    <row r="71" spans="1:6" x14ac:dyDescent="0.2">
      <c r="A71" s="347" t="s">
        <v>187</v>
      </c>
      <c r="B71" s="347"/>
      <c r="C71" s="347"/>
      <c r="D71" s="347"/>
      <c r="E71" s="347"/>
      <c r="F71" s="347"/>
    </row>
    <row r="72" spans="1:6" s="17" customFormat="1" x14ac:dyDescent="0.2">
      <c r="A72" s="347" t="s">
        <v>209</v>
      </c>
      <c r="B72" s="347"/>
      <c r="C72" s="347"/>
      <c r="D72" s="347"/>
      <c r="E72" s="347"/>
      <c r="F72" s="347"/>
    </row>
    <row r="73" spans="1:6" s="17" customFormat="1" ht="13.5" thickBot="1" x14ac:dyDescent="0.25">
      <c r="A73" s="74"/>
      <c r="B73" s="83"/>
      <c r="C73" s="84"/>
      <c r="D73" s="85"/>
      <c r="E73" s="16" t="s">
        <v>120</v>
      </c>
      <c r="F73" s="86"/>
    </row>
    <row r="74" spans="1:6" s="17" customFormat="1" x14ac:dyDescent="0.2">
      <c r="A74" s="348" t="s">
        <v>118</v>
      </c>
      <c r="B74" s="338" t="s">
        <v>3</v>
      </c>
      <c r="C74" s="352" t="s">
        <v>208</v>
      </c>
      <c r="D74" s="353"/>
      <c r="E74" s="350" t="s">
        <v>168</v>
      </c>
      <c r="F74" s="351"/>
    </row>
    <row r="75" spans="1:6" s="17" customFormat="1" ht="13.5" thickBot="1" x14ac:dyDescent="0.25">
      <c r="A75" s="349"/>
      <c r="B75" s="340"/>
      <c r="C75" s="18" t="s">
        <v>199</v>
      </c>
      <c r="D75" s="18" t="s">
        <v>198</v>
      </c>
      <c r="E75" s="19" t="s">
        <v>103</v>
      </c>
      <c r="F75" s="20" t="s">
        <v>5</v>
      </c>
    </row>
    <row r="76" spans="1:6" s="17" customFormat="1" x14ac:dyDescent="0.2">
      <c r="A76" s="83"/>
      <c r="B76" s="83"/>
      <c r="C76" s="84"/>
      <c r="D76" s="84"/>
      <c r="E76" s="87"/>
      <c r="F76" s="86"/>
    </row>
    <row r="77" spans="1:6" s="17" customFormat="1" x14ac:dyDescent="0.2">
      <c r="A77" s="23" t="s">
        <v>134</v>
      </c>
      <c r="B77" s="24" t="s">
        <v>8</v>
      </c>
      <c r="C77" s="25">
        <v>2077654</v>
      </c>
      <c r="D77" s="25">
        <v>2160795</v>
      </c>
      <c r="E77" s="26">
        <v>-83141</v>
      </c>
      <c r="F77" s="27">
        <v>-3.8477042014628893</v>
      </c>
    </row>
    <row r="78" spans="1:6" s="17" customFormat="1" x14ac:dyDescent="0.2">
      <c r="A78" s="21"/>
      <c r="B78" s="56"/>
      <c r="C78" s="25"/>
      <c r="D78" s="25"/>
      <c r="E78" s="26"/>
      <c r="F78" s="27"/>
    </row>
    <row r="79" spans="1:6" s="17" customFormat="1" x14ac:dyDescent="0.2">
      <c r="A79" s="21"/>
      <c r="B79" s="88" t="s">
        <v>24</v>
      </c>
      <c r="C79" s="89">
        <v>1189048</v>
      </c>
      <c r="D79" s="89">
        <v>1233665</v>
      </c>
      <c r="E79" s="90">
        <v>-44617</v>
      </c>
      <c r="F79" s="86">
        <v>-3.6166220165117693</v>
      </c>
    </row>
    <row r="80" spans="1:6" s="17" customFormat="1" x14ac:dyDescent="0.2">
      <c r="A80" s="21"/>
      <c r="B80" s="88" t="s">
        <v>39</v>
      </c>
      <c r="C80" s="84">
        <v>444110</v>
      </c>
      <c r="D80" s="84">
        <v>446448</v>
      </c>
      <c r="E80" s="90">
        <v>-2338</v>
      </c>
      <c r="F80" s="86">
        <v>-0.52368920904562799</v>
      </c>
    </row>
    <row r="81" spans="1:6" s="17" customFormat="1" x14ac:dyDescent="0.2">
      <c r="A81" s="21"/>
      <c r="B81" s="88" t="s">
        <v>124</v>
      </c>
      <c r="C81" s="89">
        <v>378583</v>
      </c>
      <c r="D81" s="89">
        <v>406070</v>
      </c>
      <c r="E81" s="90">
        <v>-27487</v>
      </c>
      <c r="F81" s="86">
        <v>-6.7690299702021832</v>
      </c>
    </row>
    <row r="82" spans="1:6" s="17" customFormat="1" x14ac:dyDescent="0.2">
      <c r="A82" s="21"/>
      <c r="B82" s="88" t="s">
        <v>41</v>
      </c>
      <c r="C82" s="89">
        <v>49605</v>
      </c>
      <c r="D82" s="89">
        <v>56726</v>
      </c>
      <c r="E82" s="90">
        <v>-7121</v>
      </c>
      <c r="F82" s="86">
        <v>-12.553326516941084</v>
      </c>
    </row>
    <row r="83" spans="1:6" s="17" customFormat="1" x14ac:dyDescent="0.2">
      <c r="A83" s="21"/>
      <c r="B83" s="92" t="s">
        <v>22</v>
      </c>
      <c r="C83" s="89">
        <v>16278</v>
      </c>
      <c r="D83" s="89">
        <v>17778</v>
      </c>
      <c r="E83" s="90">
        <v>-1500</v>
      </c>
      <c r="F83" s="86">
        <v>-8.4373945325683479</v>
      </c>
    </row>
    <row r="84" spans="1:6" s="17" customFormat="1" x14ac:dyDescent="0.2">
      <c r="A84" s="21"/>
      <c r="B84" s="94" t="s">
        <v>16</v>
      </c>
      <c r="C84" s="89">
        <v>30</v>
      </c>
      <c r="D84" s="89">
        <v>108</v>
      </c>
      <c r="E84" s="90">
        <v>-78</v>
      </c>
      <c r="F84" s="86">
        <v>-72.222222222222229</v>
      </c>
    </row>
    <row r="85" spans="1:6" s="17" customFormat="1" x14ac:dyDescent="0.2">
      <c r="A85" s="21"/>
    </row>
    <row r="86" spans="1:6" x14ac:dyDescent="0.2">
      <c r="A86" s="23" t="s">
        <v>142</v>
      </c>
      <c r="B86" s="24" t="s">
        <v>56</v>
      </c>
      <c r="C86" s="25">
        <v>786696</v>
      </c>
      <c r="D86" s="25">
        <v>970852</v>
      </c>
      <c r="E86" s="26">
        <v>-184156</v>
      </c>
      <c r="F86" s="27">
        <v>-18.96849365299758</v>
      </c>
    </row>
    <row r="87" spans="1:6" x14ac:dyDescent="0.2">
      <c r="A87" s="21"/>
      <c r="B87" s="22"/>
      <c r="C87" s="25"/>
      <c r="D87" s="25"/>
      <c r="E87" s="26"/>
      <c r="F87" s="27"/>
    </row>
    <row r="88" spans="1:6" ht="12" customHeight="1" x14ac:dyDescent="0.2">
      <c r="A88" s="95"/>
      <c r="B88" s="98" t="s">
        <v>69</v>
      </c>
      <c r="C88" s="84">
        <v>327948</v>
      </c>
      <c r="D88" s="84">
        <v>355634</v>
      </c>
      <c r="E88" s="90">
        <v>-27686</v>
      </c>
      <c r="F88" s="86">
        <v>-7.7849699410067643</v>
      </c>
    </row>
    <row r="89" spans="1:6" ht="12" customHeight="1" x14ac:dyDescent="0.2">
      <c r="A89" s="95"/>
      <c r="B89" s="88" t="s">
        <v>60</v>
      </c>
      <c r="C89" s="89">
        <v>282035</v>
      </c>
      <c r="D89" s="89">
        <v>294866</v>
      </c>
      <c r="E89" s="90">
        <v>-12831</v>
      </c>
      <c r="F89" s="86">
        <v>-4.3514681245040094</v>
      </c>
    </row>
    <row r="90" spans="1:6" ht="12" customHeight="1" x14ac:dyDescent="0.2">
      <c r="A90" s="95"/>
      <c r="B90" s="88" t="s">
        <v>65</v>
      </c>
      <c r="C90" s="84">
        <v>70660</v>
      </c>
      <c r="D90" s="84">
        <v>81904</v>
      </c>
      <c r="E90" s="90">
        <v>-11244</v>
      </c>
      <c r="F90" s="86">
        <v>-13.728267239695256</v>
      </c>
    </row>
    <row r="91" spans="1:6" ht="12" customHeight="1" x14ac:dyDescent="0.2">
      <c r="A91" s="95"/>
      <c r="B91" s="88" t="s">
        <v>68</v>
      </c>
      <c r="C91" s="89">
        <v>47934</v>
      </c>
      <c r="D91" s="89">
        <v>50232</v>
      </c>
      <c r="E91" s="90">
        <v>-2298</v>
      </c>
      <c r="F91" s="86">
        <v>-4.5747730530339226</v>
      </c>
    </row>
    <row r="92" spans="1:6" ht="12" customHeight="1" x14ac:dyDescent="0.2">
      <c r="A92" s="95"/>
      <c r="B92" s="88" t="s">
        <v>66</v>
      </c>
      <c r="C92" s="84">
        <v>26336</v>
      </c>
      <c r="D92" s="84">
        <v>60809</v>
      </c>
      <c r="E92" s="90">
        <v>-34473</v>
      </c>
      <c r="F92" s="86">
        <v>-56.690621454061073</v>
      </c>
    </row>
    <row r="93" spans="1:6" ht="12" customHeight="1" x14ac:dyDescent="0.2">
      <c r="A93" s="95"/>
      <c r="B93" s="88" t="s">
        <v>97</v>
      </c>
      <c r="C93" s="89">
        <v>20152</v>
      </c>
      <c r="D93" s="89">
        <v>20619</v>
      </c>
      <c r="E93" s="90">
        <v>-467</v>
      </c>
      <c r="F93" s="86">
        <v>-2.2649013046219437</v>
      </c>
    </row>
    <row r="94" spans="1:6" ht="12" customHeight="1" x14ac:dyDescent="0.2">
      <c r="A94" s="95"/>
      <c r="B94" s="88" t="s">
        <v>64</v>
      </c>
      <c r="C94" s="84">
        <v>11443</v>
      </c>
      <c r="D94" s="84">
        <v>99429</v>
      </c>
      <c r="E94" s="90">
        <v>-87986</v>
      </c>
      <c r="F94" s="86">
        <v>-88.491285238713047</v>
      </c>
    </row>
    <row r="95" spans="1:6" ht="12" customHeight="1" x14ac:dyDescent="0.2">
      <c r="A95" s="95"/>
      <c r="B95" s="88" t="s">
        <v>91</v>
      </c>
      <c r="C95" s="84">
        <v>188</v>
      </c>
      <c r="D95" s="84">
        <v>7359</v>
      </c>
      <c r="E95" s="90">
        <v>-7171</v>
      </c>
      <c r="F95" s="86">
        <v>-97.445305068623455</v>
      </c>
    </row>
    <row r="96" spans="1:6" ht="12" customHeight="1" x14ac:dyDescent="0.2">
      <c r="A96" s="95"/>
      <c r="B96" s="88"/>
      <c r="C96" s="89"/>
      <c r="D96" s="89"/>
      <c r="E96" s="90"/>
    </row>
    <row r="97" spans="1:7" s="94" customFormat="1" x14ac:dyDescent="0.2">
      <c r="A97" s="23" t="s">
        <v>143</v>
      </c>
      <c r="B97" s="24" t="s">
        <v>70</v>
      </c>
      <c r="C97" s="25">
        <v>182219</v>
      </c>
      <c r="D97" s="25">
        <v>303052</v>
      </c>
      <c r="E97" s="26">
        <v>-120833</v>
      </c>
      <c r="F97" s="27">
        <v>-39.87203516228238</v>
      </c>
    </row>
    <row r="98" spans="1:7" s="28" customFormat="1" x14ac:dyDescent="0.2">
      <c r="A98" s="95"/>
      <c r="B98" s="101"/>
      <c r="C98" s="89"/>
      <c r="D98" s="89"/>
      <c r="E98" s="90"/>
      <c r="F98" s="86"/>
    </row>
    <row r="99" spans="1:7" s="28" customFormat="1" x14ac:dyDescent="0.2">
      <c r="A99" s="21"/>
      <c r="B99" s="88" t="s">
        <v>84</v>
      </c>
      <c r="C99" s="89">
        <v>179493</v>
      </c>
      <c r="D99" s="89">
        <v>300067</v>
      </c>
      <c r="E99" s="90">
        <v>-120574</v>
      </c>
      <c r="F99" s="86">
        <v>-40.182359273095678</v>
      </c>
    </row>
    <row r="100" spans="1:7" s="28" customFormat="1" x14ac:dyDescent="0.2">
      <c r="A100" s="21"/>
      <c r="B100" s="88" t="s">
        <v>71</v>
      </c>
      <c r="C100" s="89">
        <v>2726</v>
      </c>
      <c r="D100" s="89">
        <v>2985</v>
      </c>
      <c r="E100" s="90">
        <v>-259</v>
      </c>
      <c r="F100" s="86">
        <v>-8.6767169179229455</v>
      </c>
    </row>
    <row r="101" spans="1:7" s="28" customFormat="1" x14ac:dyDescent="0.2">
      <c r="A101" s="21"/>
      <c r="B101" s="88"/>
      <c r="C101" s="89"/>
      <c r="D101" s="89"/>
      <c r="E101" s="90"/>
      <c r="F101" s="86"/>
    </row>
    <row r="102" spans="1:7" s="28" customFormat="1" x14ac:dyDescent="0.2">
      <c r="A102" s="23" t="s">
        <v>135</v>
      </c>
      <c r="B102" s="42" t="s">
        <v>132</v>
      </c>
      <c r="C102" s="25">
        <v>883975</v>
      </c>
      <c r="D102" s="25">
        <v>1018621</v>
      </c>
      <c r="E102" s="26">
        <v>-134646</v>
      </c>
      <c r="F102" s="27">
        <v>-13.218459073590665</v>
      </c>
      <c r="G102" s="83"/>
    </row>
    <row r="103" spans="1:7" s="28" customFormat="1" x14ac:dyDescent="0.2">
      <c r="A103" s="83"/>
      <c r="B103" s="83"/>
      <c r="C103" s="89"/>
      <c r="D103" s="89"/>
      <c r="E103" s="90"/>
      <c r="F103" s="86"/>
      <c r="G103" s="83"/>
    </row>
    <row r="104" spans="1:7" s="28" customFormat="1" x14ac:dyDescent="0.2">
      <c r="A104" s="83"/>
      <c r="B104" s="88" t="s">
        <v>92</v>
      </c>
      <c r="C104" s="84">
        <v>537455</v>
      </c>
      <c r="D104" s="84">
        <v>655242</v>
      </c>
      <c r="E104" s="96">
        <v>-117787</v>
      </c>
      <c r="F104" s="97">
        <v>-17.976106537737209</v>
      </c>
      <c r="G104" s="83"/>
    </row>
    <row r="105" spans="1:7" s="28" customFormat="1" x14ac:dyDescent="0.2">
      <c r="A105" s="83"/>
      <c r="B105" s="88" t="s">
        <v>82</v>
      </c>
      <c r="C105" s="84">
        <v>174295</v>
      </c>
      <c r="D105" s="84">
        <v>176629</v>
      </c>
      <c r="E105" s="96">
        <v>-2334</v>
      </c>
      <c r="F105" s="97">
        <v>-1.3214138108691031</v>
      </c>
      <c r="G105" s="83"/>
    </row>
    <row r="106" spans="1:7" s="28" customFormat="1" x14ac:dyDescent="0.2">
      <c r="A106" s="83"/>
      <c r="B106" s="88" t="s">
        <v>96</v>
      </c>
      <c r="C106" s="84">
        <v>170137</v>
      </c>
      <c r="D106" s="84">
        <v>184347</v>
      </c>
      <c r="E106" s="90">
        <v>-14210</v>
      </c>
      <c r="F106" s="86">
        <v>-7.7082892588433793</v>
      </c>
      <c r="G106" s="83"/>
    </row>
    <row r="107" spans="1:7" s="28" customFormat="1" x14ac:dyDescent="0.2">
      <c r="A107" s="83"/>
      <c r="B107" s="88" t="s">
        <v>95</v>
      </c>
      <c r="C107" s="99">
        <v>2088</v>
      </c>
      <c r="D107" s="99">
        <v>2403</v>
      </c>
      <c r="E107" s="96">
        <v>-315</v>
      </c>
      <c r="F107" s="97">
        <v>-13.108614232209732</v>
      </c>
      <c r="G107" s="83"/>
    </row>
    <row r="108" spans="1:7" s="28" customFormat="1" x14ac:dyDescent="0.2">
      <c r="A108" s="83"/>
      <c r="B108" s="88" t="s">
        <v>98</v>
      </c>
      <c r="C108" s="84">
        <v>0</v>
      </c>
      <c r="D108" s="84">
        <v>0</v>
      </c>
      <c r="E108" s="96">
        <v>0</v>
      </c>
      <c r="F108" s="97">
        <v>0</v>
      </c>
      <c r="G108" s="83"/>
    </row>
    <row r="109" spans="1:7" s="28" customFormat="1" x14ac:dyDescent="0.2">
      <c r="A109" s="83"/>
      <c r="G109" s="83"/>
    </row>
    <row r="110" spans="1:7" s="28" customFormat="1" x14ac:dyDescent="0.2">
      <c r="A110" s="43" t="s">
        <v>144</v>
      </c>
      <c r="B110" s="24" t="s">
        <v>81</v>
      </c>
      <c r="C110" s="25">
        <v>161136</v>
      </c>
      <c r="D110" s="25">
        <v>188423</v>
      </c>
      <c r="E110" s="26">
        <v>-27287</v>
      </c>
      <c r="F110" s="27">
        <v>-14.481777702297492</v>
      </c>
      <c r="G110" s="83"/>
    </row>
    <row r="111" spans="1:7" s="34" customFormat="1" ht="8.25" x14ac:dyDescent="0.15">
      <c r="A111" s="57"/>
      <c r="B111" s="30"/>
      <c r="C111" s="58">
        <v>161136</v>
      </c>
      <c r="D111" s="58">
        <v>188423</v>
      </c>
      <c r="E111" s="59">
        <v>-27287</v>
      </c>
      <c r="F111" s="60">
        <v>-14.481777702297492</v>
      </c>
      <c r="G111" s="38"/>
    </row>
    <row r="112" spans="1:7" s="28" customFormat="1" x14ac:dyDescent="0.2">
      <c r="A112" s="69"/>
      <c r="B112" s="56"/>
      <c r="C112" s="89"/>
      <c r="D112" s="89"/>
      <c r="E112" s="96"/>
      <c r="F112" s="97"/>
      <c r="G112" s="83"/>
    </row>
    <row r="113" spans="1:7" s="28" customFormat="1" x14ac:dyDescent="0.2">
      <c r="A113" s="23" t="s">
        <v>119</v>
      </c>
      <c r="B113" s="49" t="s">
        <v>48</v>
      </c>
      <c r="C113" s="44">
        <v>121059</v>
      </c>
      <c r="D113" s="44">
        <v>148146</v>
      </c>
      <c r="E113" s="45">
        <v>-27087</v>
      </c>
      <c r="F113" s="46">
        <v>-18.283990117856703</v>
      </c>
      <c r="G113" s="83"/>
    </row>
    <row r="114" spans="1:7" s="28" customFormat="1" x14ac:dyDescent="0.2">
      <c r="A114" s="69"/>
      <c r="B114" s="56"/>
      <c r="C114" s="58">
        <v>121059</v>
      </c>
      <c r="D114" s="58">
        <v>148146</v>
      </c>
      <c r="E114" s="64">
        <v>-27087</v>
      </c>
      <c r="F114" s="41">
        <v>-18.283990117856703</v>
      </c>
      <c r="G114" s="83"/>
    </row>
    <row r="115" spans="1:7" x14ac:dyDescent="0.2">
      <c r="A115" s="21"/>
      <c r="B115" s="88" t="s">
        <v>49</v>
      </c>
      <c r="C115" s="84">
        <v>121059</v>
      </c>
      <c r="D115" s="84">
        <v>148146</v>
      </c>
      <c r="E115" s="90">
        <v>-27087</v>
      </c>
      <c r="F115" s="86">
        <v>-18.283990117856703</v>
      </c>
    </row>
    <row r="116" spans="1:7" x14ac:dyDescent="0.2">
      <c r="A116" s="21"/>
      <c r="C116" s="83"/>
      <c r="D116" s="83"/>
      <c r="E116" s="83"/>
      <c r="F116" s="83"/>
    </row>
    <row r="117" spans="1:7" x14ac:dyDescent="0.2">
      <c r="A117" s="23" t="s">
        <v>175</v>
      </c>
      <c r="B117" s="62" t="s">
        <v>83</v>
      </c>
      <c r="C117" s="35">
        <v>40077</v>
      </c>
      <c r="D117" s="35">
        <v>40277</v>
      </c>
      <c r="E117" s="52">
        <v>-200</v>
      </c>
      <c r="F117" s="53">
        <v>-0.49656131290811345</v>
      </c>
    </row>
    <row r="118" spans="1:7" x14ac:dyDescent="0.2">
      <c r="A118" s="21"/>
      <c r="C118" s="83"/>
      <c r="D118" s="83"/>
      <c r="E118" s="83"/>
      <c r="F118" s="83"/>
    </row>
    <row r="119" spans="1:7" x14ac:dyDescent="0.2">
      <c r="A119" s="21"/>
      <c r="C119" s="83"/>
      <c r="D119" s="83"/>
      <c r="E119" s="83"/>
      <c r="F119" s="83"/>
    </row>
    <row r="120" spans="1:7" s="38" customFormat="1" ht="8.25" x14ac:dyDescent="0.15">
      <c r="A120" s="63"/>
      <c r="C120" s="58">
        <v>4091680</v>
      </c>
      <c r="D120" s="58">
        <v>4641743</v>
      </c>
      <c r="E120" s="64">
        <v>-550063</v>
      </c>
      <c r="F120" s="41">
        <v>-11.850354489682005</v>
      </c>
      <c r="G120" s="50"/>
    </row>
    <row r="121" spans="1:7" x14ac:dyDescent="0.2">
      <c r="A121" s="65"/>
      <c r="B121" s="28" t="s">
        <v>145</v>
      </c>
      <c r="C121" s="35">
        <v>4091680</v>
      </c>
      <c r="D121" s="35">
        <v>4641743</v>
      </c>
      <c r="E121" s="52">
        <v>-550063</v>
      </c>
      <c r="F121" s="53">
        <v>-11.850354489682005</v>
      </c>
      <c r="G121" s="66"/>
    </row>
    <row r="122" spans="1:7" x14ac:dyDescent="0.2">
      <c r="A122" s="37"/>
      <c r="B122" s="36"/>
      <c r="C122" s="58">
        <v>13507057</v>
      </c>
      <c r="D122" s="58">
        <v>13215692</v>
      </c>
      <c r="E122" s="64">
        <v>291365</v>
      </c>
      <c r="F122" s="41">
        <v>2.204689697671526</v>
      </c>
      <c r="G122" s="38"/>
    </row>
    <row r="123" spans="1:7" ht="15.75" x14ac:dyDescent="0.25">
      <c r="A123" s="54"/>
      <c r="B123" s="28" t="s">
        <v>123</v>
      </c>
      <c r="C123" s="102">
        <v>13507057</v>
      </c>
      <c r="D123" s="102">
        <v>13215692</v>
      </c>
      <c r="E123" s="103">
        <v>291365</v>
      </c>
      <c r="F123" s="104">
        <v>2.204689697671526</v>
      </c>
      <c r="G123" s="17"/>
    </row>
    <row r="124" spans="1:7" s="38" customFormat="1" ht="8.25" x14ac:dyDescent="0.15">
      <c r="C124" s="39">
        <v>0</v>
      </c>
      <c r="D124" s="39">
        <v>0</v>
      </c>
      <c r="F124" s="41"/>
    </row>
    <row r="125" spans="1:7" x14ac:dyDescent="0.2">
      <c r="C125" s="298"/>
      <c r="D125" s="299"/>
      <c r="E125" s="83"/>
    </row>
    <row r="126" spans="1:7" x14ac:dyDescent="0.2">
      <c r="B126" s="55" t="s">
        <v>116</v>
      </c>
      <c r="C126" s="75"/>
      <c r="D126" s="75"/>
    </row>
    <row r="127" spans="1:7" x14ac:dyDescent="0.2">
      <c r="B127" s="55"/>
      <c r="C127" s="81"/>
      <c r="D127" s="81"/>
    </row>
    <row r="128" spans="1:7" s="17" customFormat="1" x14ac:dyDescent="0.2">
      <c r="A128" s="83"/>
      <c r="B128" s="83"/>
      <c r="C128" s="73"/>
      <c r="D128" s="73"/>
      <c r="E128" s="13"/>
      <c r="G128" s="83"/>
    </row>
    <row r="129" spans="1:7" s="66" customFormat="1" x14ac:dyDescent="0.2">
      <c r="A129" s="83"/>
      <c r="B129" s="83"/>
      <c r="C129" s="297"/>
      <c r="D129" s="297"/>
      <c r="E129" s="83"/>
      <c r="F129" s="86"/>
      <c r="G129" s="83"/>
    </row>
    <row r="134" spans="1:7" ht="20.25" x14ac:dyDescent="0.3">
      <c r="B134" s="346" t="s">
        <v>140</v>
      </c>
      <c r="C134" s="346"/>
      <c r="D134" s="346"/>
      <c r="E134" s="346"/>
      <c r="F134" s="346"/>
    </row>
    <row r="340" spans="5:5" x14ac:dyDescent="0.2">
      <c r="E340" s="83"/>
    </row>
  </sheetData>
  <sortState ref="B93:F97">
    <sortCondition descending="1" ref="C93:C97"/>
  </sortState>
  <mergeCells count="14">
    <mergeCell ref="B134:F134"/>
    <mergeCell ref="A2:F2"/>
    <mergeCell ref="A3:F3"/>
    <mergeCell ref="A5:A6"/>
    <mergeCell ref="B5:B6"/>
    <mergeCell ref="E5:F5"/>
    <mergeCell ref="A68:F68"/>
    <mergeCell ref="A71:F71"/>
    <mergeCell ref="A72:F72"/>
    <mergeCell ref="A74:A75"/>
    <mergeCell ref="B74:B75"/>
    <mergeCell ref="E74:F74"/>
    <mergeCell ref="C5:D5"/>
    <mergeCell ref="C74:D74"/>
  </mergeCells>
  <printOptions horizontalCentered="1" gridLines="1"/>
  <pageMargins left="0.31" right="0.24" top="0.23622047244094499" bottom="0.196850393700787" header="0.23622047244094499" footer="0.196850393700787"/>
  <pageSetup paperSize="9" scale="95" orientation="portrait" r:id="rId1"/>
  <headerFooter alignWithMargins="0">
    <oddHeader>&amp;R&amp;6&amp;F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F7" sqref="F7"/>
    </sheetView>
  </sheetViews>
  <sheetFormatPr defaultColWidth="8" defaultRowHeight="12.75" x14ac:dyDescent="0.2"/>
  <cols>
    <col min="1" max="1" width="52.85546875" style="105" customWidth="1"/>
    <col min="2" max="16384" width="8" style="105"/>
  </cols>
  <sheetData>
    <row r="1" spans="1:4" s="106" customFormat="1" x14ac:dyDescent="0.2">
      <c r="A1" s="105"/>
      <c r="C1" s="291"/>
      <c r="D1" s="291"/>
    </row>
    <row r="2" spans="1:4" s="107" customFormat="1" ht="18.75" x14ac:dyDescent="0.3">
      <c r="A2" s="354" t="s">
        <v>204</v>
      </c>
      <c r="B2" s="354"/>
      <c r="C2" s="354"/>
      <c r="D2" s="354"/>
    </row>
    <row r="3" spans="1:4" s="107" customFormat="1" ht="18.75" x14ac:dyDescent="0.3">
      <c r="A3" s="112"/>
      <c r="C3" s="290"/>
      <c r="D3" s="290"/>
    </row>
    <row r="4" spans="1:4" s="107" customFormat="1" ht="18" customHeight="1" thickBot="1" x14ac:dyDescent="0.35">
      <c r="A4" s="105"/>
      <c r="B4" s="355" t="s">
        <v>194</v>
      </c>
      <c r="C4" s="355"/>
      <c r="D4" s="355"/>
    </row>
    <row r="5" spans="1:4" s="107" customFormat="1" ht="18" customHeight="1" thickBot="1" x14ac:dyDescent="0.3">
      <c r="A5" s="356" t="s">
        <v>150</v>
      </c>
      <c r="B5" s="312" t="s">
        <v>210</v>
      </c>
      <c r="C5" s="358" t="s">
        <v>211</v>
      </c>
      <c r="D5" s="359"/>
    </row>
    <row r="6" spans="1:4" s="107" customFormat="1" ht="22.5" customHeight="1" thickBot="1" x14ac:dyDescent="0.3">
      <c r="A6" s="357"/>
      <c r="B6" s="300" t="s">
        <v>201</v>
      </c>
      <c r="C6" s="301" t="s">
        <v>202</v>
      </c>
      <c r="D6" s="302" t="s">
        <v>203</v>
      </c>
    </row>
    <row r="7" spans="1:4" s="108" customFormat="1" ht="14.25" x14ac:dyDescent="0.2">
      <c r="A7" s="113"/>
      <c r="C7" s="292"/>
      <c r="D7" s="292"/>
    </row>
    <row r="8" spans="1:4" s="107" customFormat="1" ht="18" customHeight="1" x14ac:dyDescent="0.25">
      <c r="A8" s="114" t="s">
        <v>151</v>
      </c>
      <c r="B8" s="115">
        <f>B9</f>
        <v>496</v>
      </c>
      <c r="C8" s="293">
        <f t="shared" ref="C8:D8" si="0">C9</f>
        <v>3237</v>
      </c>
      <c r="D8" s="293">
        <f t="shared" si="0"/>
        <v>3077</v>
      </c>
    </row>
    <row r="9" spans="1:4" s="107" customFormat="1" ht="15.75" x14ac:dyDescent="0.25">
      <c r="A9" s="116"/>
      <c r="B9" s="117">
        <f t="shared" ref="B9:C9" si="1">SUM(B10:B21)</f>
        <v>496</v>
      </c>
      <c r="C9" s="294">
        <f t="shared" si="1"/>
        <v>3237</v>
      </c>
      <c r="D9" s="294">
        <f>SUM(D10:D22)</f>
        <v>3077</v>
      </c>
    </row>
    <row r="10" spans="1:4" s="107" customFormat="1" ht="18" customHeight="1" x14ac:dyDescent="0.25">
      <c r="A10" s="118" t="s">
        <v>195</v>
      </c>
      <c r="B10" s="306">
        <v>0</v>
      </c>
      <c r="C10" s="306">
        <v>0</v>
      </c>
      <c r="D10" s="306">
        <v>0</v>
      </c>
    </row>
    <row r="11" spans="1:4" s="107" customFormat="1" ht="18" customHeight="1" x14ac:dyDescent="0.25">
      <c r="A11" s="119" t="s">
        <v>176</v>
      </c>
      <c r="B11" s="306">
        <v>1</v>
      </c>
      <c r="C11" s="306">
        <v>6</v>
      </c>
      <c r="D11" s="306">
        <v>2</v>
      </c>
    </row>
    <row r="12" spans="1:4" s="107" customFormat="1" ht="18" customHeight="1" x14ac:dyDescent="0.25">
      <c r="A12" s="119" t="s">
        <v>177</v>
      </c>
      <c r="B12" s="306">
        <v>63</v>
      </c>
      <c r="C12" s="306">
        <v>452</v>
      </c>
      <c r="D12" s="306">
        <v>497</v>
      </c>
    </row>
    <row r="13" spans="1:4" s="107" customFormat="1" ht="18" customHeight="1" x14ac:dyDescent="0.25">
      <c r="A13" s="119" t="s">
        <v>178</v>
      </c>
      <c r="B13" s="306">
        <v>56</v>
      </c>
      <c r="C13" s="306">
        <v>320</v>
      </c>
      <c r="D13" s="306">
        <v>247</v>
      </c>
    </row>
    <row r="14" spans="1:4" s="107" customFormat="1" ht="15.75" x14ac:dyDescent="0.25">
      <c r="A14" s="119" t="s">
        <v>179</v>
      </c>
      <c r="B14" s="306">
        <v>9</v>
      </c>
      <c r="C14" s="306">
        <v>75</v>
      </c>
      <c r="D14" s="306">
        <v>32</v>
      </c>
    </row>
    <row r="15" spans="1:4" s="107" customFormat="1" ht="18" customHeight="1" x14ac:dyDescent="0.25">
      <c r="A15" s="119" t="s">
        <v>180</v>
      </c>
      <c r="B15" s="306">
        <v>7</v>
      </c>
      <c r="C15" s="306">
        <v>26</v>
      </c>
      <c r="D15" s="306">
        <v>24</v>
      </c>
    </row>
    <row r="16" spans="1:4" s="107" customFormat="1" ht="18" customHeight="1" x14ac:dyDescent="0.25">
      <c r="A16" s="119" t="s">
        <v>181</v>
      </c>
      <c r="B16" s="306">
        <v>11</v>
      </c>
      <c r="C16" s="306">
        <v>46</v>
      </c>
      <c r="D16" s="306">
        <v>62</v>
      </c>
    </row>
    <row r="17" spans="1:4" s="107" customFormat="1" ht="15.75" x14ac:dyDescent="0.25">
      <c r="A17" s="119" t="s">
        <v>182</v>
      </c>
      <c r="B17" s="306">
        <v>1</v>
      </c>
      <c r="C17" s="306">
        <v>1</v>
      </c>
      <c r="D17" s="306">
        <v>1</v>
      </c>
    </row>
    <row r="18" spans="1:4" s="107" customFormat="1" ht="18" customHeight="1" x14ac:dyDescent="0.25">
      <c r="A18" s="119" t="s">
        <v>183</v>
      </c>
      <c r="B18" s="306">
        <v>128</v>
      </c>
      <c r="C18" s="306">
        <v>781</v>
      </c>
      <c r="D18" s="306">
        <v>623</v>
      </c>
    </row>
    <row r="19" spans="1:4" s="107" customFormat="1" ht="18" customHeight="1" x14ac:dyDescent="0.25">
      <c r="A19" s="119" t="s">
        <v>184</v>
      </c>
      <c r="B19" s="306">
        <v>133</v>
      </c>
      <c r="C19" s="306">
        <v>835</v>
      </c>
      <c r="D19" s="306">
        <v>838</v>
      </c>
    </row>
    <row r="20" spans="1:4" s="108" customFormat="1" ht="15" x14ac:dyDescent="0.25">
      <c r="A20" s="119" t="s">
        <v>185</v>
      </c>
      <c r="B20" s="306">
        <v>0</v>
      </c>
      <c r="C20" s="306">
        <v>6</v>
      </c>
      <c r="D20" s="306">
        <v>7</v>
      </c>
    </row>
    <row r="21" spans="1:4" s="107" customFormat="1" ht="18" customHeight="1" x14ac:dyDescent="0.25">
      <c r="A21" s="119" t="s">
        <v>186</v>
      </c>
      <c r="B21" s="306">
        <v>87</v>
      </c>
      <c r="C21" s="306">
        <v>689</v>
      </c>
      <c r="D21" s="306">
        <v>744</v>
      </c>
    </row>
    <row r="22" spans="1:4" s="108" customFormat="1" x14ac:dyDescent="0.2">
      <c r="A22" s="120"/>
      <c r="B22" s="305"/>
      <c r="C22" s="306"/>
      <c r="D22" s="306"/>
    </row>
    <row r="23" spans="1:4" s="290" customFormat="1" ht="15.75" x14ac:dyDescent="0.25">
      <c r="A23" s="311"/>
    </row>
    <row r="24" spans="1:4" s="109" customFormat="1" ht="11.25" x14ac:dyDescent="0.2">
      <c r="A24" s="122"/>
      <c r="C24" s="295"/>
      <c r="D24" s="295"/>
    </row>
    <row r="25" spans="1:4" s="107" customFormat="1" ht="15.75" x14ac:dyDescent="0.25">
      <c r="A25" s="116" t="s">
        <v>152</v>
      </c>
      <c r="B25" s="123">
        <f>B26</f>
        <v>678</v>
      </c>
      <c r="C25" s="123">
        <f t="shared" ref="C25:D25" si="2">C26</f>
        <v>5211</v>
      </c>
      <c r="D25" s="123">
        <f t="shared" si="2"/>
        <v>5455</v>
      </c>
    </row>
    <row r="26" spans="1:4" s="109" customFormat="1" ht="11.25" x14ac:dyDescent="0.2">
      <c r="A26" s="122"/>
      <c r="B26" s="117">
        <f>SUM(B27:B38)</f>
        <v>678</v>
      </c>
      <c r="C26" s="294">
        <f>SUM(C27:C38)</f>
        <v>5211</v>
      </c>
      <c r="D26" s="294">
        <f>SUM(D27:D38)</f>
        <v>5455</v>
      </c>
    </row>
    <row r="27" spans="1:4" s="107" customFormat="1" ht="15.75" x14ac:dyDescent="0.25">
      <c r="A27" s="119" t="s">
        <v>195</v>
      </c>
      <c r="B27" s="306">
        <v>0</v>
      </c>
      <c r="C27" s="306">
        <v>0</v>
      </c>
      <c r="D27" s="306">
        <v>0</v>
      </c>
    </row>
    <row r="28" spans="1:4" s="107" customFormat="1" ht="15.75" x14ac:dyDescent="0.25">
      <c r="A28" s="119" t="s">
        <v>176</v>
      </c>
      <c r="B28" s="306">
        <v>4</v>
      </c>
      <c r="C28" s="306">
        <v>28</v>
      </c>
      <c r="D28" s="306">
        <v>140</v>
      </c>
    </row>
    <row r="29" spans="1:4" s="107" customFormat="1" ht="15.75" x14ac:dyDescent="0.25">
      <c r="A29" s="119" t="s">
        <v>177</v>
      </c>
      <c r="B29" s="306">
        <v>277</v>
      </c>
      <c r="C29" s="306">
        <v>1946</v>
      </c>
      <c r="D29" s="306">
        <v>2099</v>
      </c>
    </row>
    <row r="30" spans="1:4" s="107" customFormat="1" ht="15.75" x14ac:dyDescent="0.25">
      <c r="A30" s="119" t="s">
        <v>178</v>
      </c>
      <c r="B30" s="306">
        <v>127</v>
      </c>
      <c r="C30" s="306">
        <v>902</v>
      </c>
      <c r="D30" s="306">
        <v>842</v>
      </c>
    </row>
    <row r="31" spans="1:4" s="107" customFormat="1" ht="15.75" x14ac:dyDescent="0.25">
      <c r="A31" s="119" t="s">
        <v>179</v>
      </c>
      <c r="B31" s="306">
        <v>36</v>
      </c>
      <c r="C31" s="306">
        <v>51</v>
      </c>
      <c r="D31" s="306">
        <v>0</v>
      </c>
    </row>
    <row r="32" spans="1:4" s="107" customFormat="1" ht="15.75" x14ac:dyDescent="0.25">
      <c r="A32" s="119" t="s">
        <v>180</v>
      </c>
      <c r="B32" s="306">
        <v>24</v>
      </c>
      <c r="C32" s="306">
        <v>170</v>
      </c>
      <c r="D32" s="306">
        <v>159</v>
      </c>
    </row>
    <row r="33" spans="1:4" s="107" customFormat="1" ht="15.75" x14ac:dyDescent="0.25">
      <c r="A33" s="119" t="s">
        <v>181</v>
      </c>
      <c r="B33" s="306">
        <v>22</v>
      </c>
      <c r="C33" s="306">
        <v>96</v>
      </c>
      <c r="D33" s="306">
        <v>109</v>
      </c>
    </row>
    <row r="34" spans="1:4" s="107" customFormat="1" ht="15.75" x14ac:dyDescent="0.25">
      <c r="A34" s="119" t="s">
        <v>182</v>
      </c>
      <c r="B34" s="306">
        <v>5</v>
      </c>
      <c r="C34" s="306">
        <v>115</v>
      </c>
      <c r="D34" s="306">
        <v>96</v>
      </c>
    </row>
    <row r="35" spans="1:4" s="107" customFormat="1" ht="15.75" x14ac:dyDescent="0.25">
      <c r="A35" s="119" t="s">
        <v>183</v>
      </c>
      <c r="B35" s="306">
        <v>28</v>
      </c>
      <c r="C35" s="306">
        <v>225</v>
      </c>
      <c r="D35" s="306">
        <v>243</v>
      </c>
    </row>
    <row r="36" spans="1:4" s="107" customFormat="1" ht="15.75" x14ac:dyDescent="0.25">
      <c r="A36" s="119" t="s">
        <v>184</v>
      </c>
      <c r="B36" s="306">
        <v>115</v>
      </c>
      <c r="C36" s="306">
        <v>1446</v>
      </c>
      <c r="D36" s="306">
        <v>1325</v>
      </c>
    </row>
    <row r="37" spans="1:4" s="107" customFormat="1" ht="15.75" x14ac:dyDescent="0.25">
      <c r="A37" s="119" t="s">
        <v>185</v>
      </c>
      <c r="B37" s="306">
        <v>0</v>
      </c>
      <c r="C37" s="306">
        <v>1</v>
      </c>
      <c r="D37" s="306">
        <v>2</v>
      </c>
    </row>
    <row r="38" spans="1:4" s="107" customFormat="1" ht="15.75" x14ac:dyDescent="0.25">
      <c r="A38" s="119" t="s">
        <v>186</v>
      </c>
      <c r="B38" s="306">
        <v>40</v>
      </c>
      <c r="C38" s="306">
        <v>231</v>
      </c>
      <c r="D38" s="306">
        <v>440</v>
      </c>
    </row>
    <row r="39" spans="1:4" s="106" customFormat="1" ht="15" x14ac:dyDescent="0.25">
      <c r="A39" s="121"/>
      <c r="C39" s="291"/>
      <c r="D39" s="291"/>
    </row>
    <row r="40" spans="1:4" ht="15.75" thickBot="1" x14ac:dyDescent="0.3">
      <c r="A40" s="121"/>
      <c r="B40" s="124"/>
    </row>
    <row r="41" spans="1:4" ht="15.75" thickBot="1" x14ac:dyDescent="0.3">
      <c r="A41" s="125" t="s">
        <v>205</v>
      </c>
      <c r="B41" s="126">
        <f>B8+B25</f>
        <v>1174</v>
      </c>
      <c r="C41" s="127">
        <f t="shared" ref="C41:D41" si="3">C8+C25</f>
        <v>8448</v>
      </c>
      <c r="D41" s="128">
        <f t="shared" si="3"/>
        <v>8532</v>
      </c>
    </row>
    <row r="42" spans="1:4" ht="15" x14ac:dyDescent="0.25">
      <c r="A42" s="121"/>
    </row>
    <row r="43" spans="1:4" ht="15" x14ac:dyDescent="0.25">
      <c r="A43" s="121"/>
    </row>
    <row r="44" spans="1:4" ht="15" x14ac:dyDescent="0.25">
      <c r="A44" s="121"/>
    </row>
    <row r="45" spans="1:4" ht="15" x14ac:dyDescent="0.25">
      <c r="A45" s="121"/>
    </row>
    <row r="46" spans="1:4" ht="15" x14ac:dyDescent="0.25">
      <c r="A46" s="121"/>
    </row>
    <row r="47" spans="1:4" ht="15" x14ac:dyDescent="0.25">
      <c r="A47" s="121"/>
    </row>
    <row r="48" spans="1:4" ht="15" x14ac:dyDescent="0.25">
      <c r="A48" s="121"/>
    </row>
    <row r="49" spans="1:4" ht="15" x14ac:dyDescent="0.25">
      <c r="A49" s="121"/>
    </row>
    <row r="50" spans="1:4" ht="15" x14ac:dyDescent="0.25">
      <c r="A50" s="121"/>
    </row>
    <row r="51" spans="1:4" ht="20.25" x14ac:dyDescent="0.3">
      <c r="A51" s="360" t="s">
        <v>191</v>
      </c>
      <c r="B51" s="360"/>
      <c r="C51" s="360"/>
      <c r="D51" s="360"/>
    </row>
  </sheetData>
  <mergeCells count="5">
    <mergeCell ref="A2:D2"/>
    <mergeCell ref="B4:D4"/>
    <mergeCell ref="A5:A6"/>
    <mergeCell ref="C5:D5"/>
    <mergeCell ref="A51:D51"/>
  </mergeCells>
  <printOptions horizontalCentered="1" gridLines="1"/>
  <pageMargins left="0.51" right="0.17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TITLE</vt:lpstr>
      <vt:lpstr>FINAL PR.  </vt:lpstr>
      <vt:lpstr>WORKING ALL FORMULA</vt:lpstr>
      <vt:lpstr>Inc. &amp; Dec. Trend</vt:lpstr>
      <vt:lpstr>SBP</vt:lpstr>
      <vt:lpstr>'Inc. &amp; Dec. Trend'!Print_Titles</vt:lpstr>
      <vt:lpstr>'WORKING ALL FORMULA'!Print_Titles</vt:lpstr>
    </vt:vector>
  </TitlesOfParts>
  <Company>tdap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</dc:creator>
  <cp:lastModifiedBy>kamal</cp:lastModifiedBy>
  <cp:lastPrinted>2020-02-18T10:21:53Z</cp:lastPrinted>
  <dcterms:created xsi:type="dcterms:W3CDTF">2009-03-02T09:37:00Z</dcterms:created>
  <dcterms:modified xsi:type="dcterms:W3CDTF">2020-02-21T06:35:31Z</dcterms:modified>
</cp:coreProperties>
</file>