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al\Desktop\"/>
    </mc:Choice>
  </mc:AlternateContent>
  <bookViews>
    <workbookView xWindow="0" yWindow="0" windowWidth="15360" windowHeight="7755"/>
  </bookViews>
  <sheets>
    <sheet name="FINAL PR.  " sheetId="1" r:id="rId1"/>
  </sheets>
  <externalReferences>
    <externalReference r:id="rId2"/>
    <externalReference r:id="rId3"/>
    <externalReference r:id="rId4"/>
  </externalReferences>
  <definedNames>
    <definedName name="_F2" localSheetId="0" hidden="1">{#N/A,#N/A,FALSE,"Output 2"}</definedName>
    <definedName name="_F2" hidden="1">{#N/A,#N/A,FALSE,"Output 2"}</definedName>
    <definedName name="_Fill" localSheetId="0" hidden="1">#REF!</definedName>
    <definedName name="_Fill" hidden="1">#REF!</definedName>
    <definedName name="_Key1" localSheetId="0" hidden="1">'[2]XM-DoTrade'!#REF!</definedName>
    <definedName name="_Key1" hidden="1">'[2]XM-DoTrade'!#REF!</definedName>
    <definedName name="_Key2" localSheetId="0" hidden="1">'[2]XM-DoTrade'!#REF!</definedName>
    <definedName name="_Key2" hidden="1">'[2]XM-DoTrade'!#REF!</definedName>
    <definedName name="_Order1" hidden="1">255</definedName>
    <definedName name="_sad1" localSheetId="0" hidden="1">{#N/A,#N/A,FALSE,"Output 2"}</definedName>
    <definedName name="_sad1" hidden="1">{#N/A,#N/A,FALSE,"Output 2"}</definedName>
    <definedName name="_Sort" localSheetId="0" hidden="1">'[2]XM-DoTrade'!#REF!</definedName>
    <definedName name="_Sort" hidden="1">'[2]XM-DoTrade'!#REF!</definedName>
    <definedName name="_Sort1" localSheetId="0" hidden="1">'[2]XM-DoTrade'!#REF!</definedName>
    <definedName name="_Sort1" hidden="1">'[2]XM-DoTrade'!#REF!</definedName>
    <definedName name="a" localSheetId="0" hidden="1">{#N/A,#N/A,FALSE,"Output 1"}</definedName>
    <definedName name="a" hidden="1">{#N/A,#N/A,FALSE,"Output 1"}</definedName>
    <definedName name="aa" localSheetId="0">#REF!</definedName>
    <definedName name="aa">#REF!</definedName>
    <definedName name="ABC" localSheetId="0">#REF!</definedName>
    <definedName name="ABC">#REF!</definedName>
    <definedName name="ABCD" localSheetId="0">#REF!</definedName>
    <definedName name="ABCD">#REF!</definedName>
    <definedName name="currency" localSheetId="0" hidden="1">{#N/A,#N/A,FALSE,"Output 1"}</definedName>
    <definedName name="currency" hidden="1">{#N/A,#N/A,FALSE,"Output 1"}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DATES" localSheetId="0">#REF!</definedName>
    <definedName name="DATES">#REF!</definedName>
    <definedName name="dsd" localSheetId="0" hidden="1">'[2]XM-DoTrade'!#REF!</definedName>
    <definedName name="dsd" hidden="1">'[2]XM-DoTrade'!#REF!</definedName>
    <definedName name="DUP" localSheetId="0">#REF!</definedName>
    <definedName name="DUP">#REF!</definedName>
    <definedName name="gg" localSheetId="0" hidden="1">#REF!</definedName>
    <definedName name="gg" hidden="1">#REF!</definedName>
    <definedName name="gggg" localSheetId="0" hidden="1">'[2]XM-DoTrade'!#REF!</definedName>
    <definedName name="gggg" hidden="1">'[2]XM-DoTrade'!#REF!</definedName>
    <definedName name="kk" localSheetId="0" hidden="1">#REF!</definedName>
    <definedName name="kk" hidden="1">#REF!</definedName>
    <definedName name="kll" localSheetId="0" hidden="1">'[2]XM-DoTrade'!#REF!</definedName>
    <definedName name="kll" hidden="1">'[2]XM-DoTrade'!#REF!</definedName>
    <definedName name="lkk" localSheetId="0" hidden="1">#REF!</definedName>
    <definedName name="lkk" hidden="1">#REF!</definedName>
    <definedName name="NAMES" localSheetId="0">#REF!</definedName>
    <definedName name="NAMES">#REF!</definedName>
    <definedName name="p">[3]!Adv [3]!Re [3]!Export</definedName>
    <definedName name="petrol" localSheetId="0" hidden="1">{#N/A,#N/A,FALSE,"Output 2"}</definedName>
    <definedName name="petrol" hidden="1">{#N/A,#N/A,FALSE,"Output 2"}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rty" localSheetId="0" hidden="1">#REF!</definedName>
    <definedName name="rty" hidden="1">#REF!</definedName>
    <definedName name="sad" localSheetId="0" hidden="1">{#N/A,#N/A,FALSE,"Output 2"}</definedName>
    <definedName name="sad" hidden="1">{#N/A,#N/A,FALSE,"Output 2"}</definedName>
    <definedName name="sbs.til3" localSheetId="0" hidden="1">{#N/A,#N/A,FALSE,"Output 2"}</definedName>
    <definedName name="sbs.til3" hidden="1">{#N/A,#N/A,FALSE,"Output 2"}</definedName>
    <definedName name="sds.tips" localSheetId="0" hidden="1">{#N/A,#N/A,FALSE,"Output 2"}</definedName>
    <definedName name="sds.tips" hidden="1">{#N/A,#N/A,FALSE,"Output 2"}</definedName>
    <definedName name="wrn.Output1." localSheetId="0" hidden="1">{#N/A,#N/A,FALSE,"Output 1"}</definedName>
    <definedName name="wrn.Output1." hidden="1">{#N/A,#N/A,FALSE,"Output 1"}</definedName>
    <definedName name="wrn.OUtput2." localSheetId="0" hidden="1">{#N/A,#N/A,FALSE,"Output 2"}</definedName>
    <definedName name="wrn.OUtput2." hidden="1">{#N/A,#N/A,FALSE,"Output 2"}</definedName>
    <definedName name="xyz" localSheetId="0" hidden="1">{#N/A,#N/A,FALSE,"Output 1"}</definedName>
    <definedName name="xyz" hidden="1">{#N/A,#N/A,FALSE,"Output 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3" i="1"/>
  <c r="B32" i="1"/>
  <c r="B34" i="1" s="1"/>
  <c r="D34" i="1" s="1"/>
  <c r="E18" i="1"/>
  <c r="E22" i="1" s="1"/>
  <c r="D18" i="1"/>
  <c r="D22" i="1" s="1"/>
  <c r="C18" i="1"/>
  <c r="C22" i="1" s="1"/>
  <c r="B18" i="1"/>
  <c r="B22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18" i="1" l="1"/>
  <c r="G18" i="1" s="1"/>
  <c r="D32" i="1"/>
</calcChain>
</file>

<file path=xl/sharedStrings.xml><?xml version="1.0" encoding="utf-8"?>
<sst xmlns="http://schemas.openxmlformats.org/spreadsheetml/2006/main" count="37" uniqueCount="33">
  <si>
    <t>EXPORT FROM PAKISTAN</t>
  </si>
  <si>
    <t xml:space="preserve"> VALUE IN MILLION $</t>
  </si>
  <si>
    <t>MONTH</t>
  </si>
  <si>
    <t>2016-17</t>
  </si>
  <si>
    <t>2017-18</t>
  </si>
  <si>
    <t>2018-19</t>
  </si>
  <si>
    <t>2019-20</t>
  </si>
  <si>
    <t>CHANGE OVER EXPORT</t>
  </si>
  <si>
    <t>EXPORT</t>
  </si>
  <si>
    <t>VALUE</t>
  </si>
  <si>
    <t>%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</si>
  <si>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</si>
  <si>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</si>
  <si>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</si>
  <si>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</si>
  <si>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</si>
  <si>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</si>
  <si>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</si>
  <si>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</si>
  <si>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</si>
  <si>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</si>
  <si>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</si>
  <si>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JULY-MAY</t>
  </si>
  <si>
    <t>JUNE</t>
  </si>
  <si>
    <t>JULY-JUNE</t>
  </si>
  <si>
    <t xml:space="preserve">CHANGE </t>
  </si>
  <si>
    <t>EXPORTS</t>
  </si>
  <si>
    <t xml:space="preserve">IMPORTS </t>
  </si>
  <si>
    <t>BALANCE</t>
  </si>
  <si>
    <t>NOTE:</t>
  </si>
  <si>
    <t xml:space="preserve">1) Figures are PROVISIONAL </t>
  </si>
  <si>
    <t>(Due to rounding's effects some totals and percentages may not tally).</t>
  </si>
  <si>
    <t>(  - : 1 : -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</si>
</sst>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;[Red]0.00"/>
    <numFmt numFmtId="167" formatCode="_-* #,##0_-;\-* #,##0_-;_-* &quot;-&quot;??_-;_-@_-"/>
  </numFmts>
  <fonts count="14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color theme="1"/>
      <name val="Arial"/>
      <family val="2"/>
    </font>
    <font>
      <sz val="12"/>
      <name val="Times New Roman"/>
      <family val="1"/>
    </font>
    <font>
      <sz val="6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3">
    <xf numFmtId="0" fontId="0" fillId="0" borderId="0" xfId="0"/>
    <xf numFmtId="38" fontId="3" fillId="0" borderId="0" xfId="2" applyNumberFormat="1" applyFont="1" applyAlignment="1">
      <alignment horizontal="center"/>
    </xf>
    <xf numFmtId="0" fontId="4" fillId="0" borderId="0" xfId="3" applyFont="1"/>
    <xf numFmtId="165" fontId="5" fillId="0" borderId="0" xfId="1" applyNumberFormat="1" applyFont="1"/>
    <xf numFmtId="38" fontId="4" fillId="0" borderId="0" xfId="2" applyNumberFormat="1" applyFont="1"/>
    <xf numFmtId="38" fontId="6" fillId="0" borderId="0" xfId="2" applyNumberFormat="1" applyFont="1"/>
    <xf numFmtId="38" fontId="7" fillId="0" borderId="0" xfId="2" applyNumberFormat="1" applyFont="1" applyAlignment="1">
      <alignment horizontal="center"/>
    </xf>
    <xf numFmtId="38" fontId="8" fillId="0" borderId="1" xfId="2" applyNumberFormat="1" applyFont="1" applyBorder="1" applyAlignment="1">
      <alignment horizontal="center" vertical="center"/>
    </xf>
    <xf numFmtId="38" fontId="7" fillId="0" borderId="2" xfId="2" applyNumberFormat="1" applyFont="1" applyBorder="1" applyAlignment="1">
      <alignment horizontal="center" vertical="center"/>
    </xf>
    <xf numFmtId="38" fontId="6" fillId="0" borderId="2" xfId="2" applyNumberFormat="1" applyFont="1" applyBorder="1" applyAlignment="1">
      <alignment horizontal="center"/>
    </xf>
    <xf numFmtId="38" fontId="6" fillId="0" borderId="3" xfId="2" applyNumberFormat="1" applyFont="1" applyBorder="1" applyAlignment="1">
      <alignment horizontal="center"/>
    </xf>
    <xf numFmtId="38" fontId="8" fillId="0" borderId="4" xfId="2" applyNumberFormat="1" applyFont="1" applyBorder="1" applyAlignment="1">
      <alignment horizontal="center" vertical="center"/>
    </xf>
    <xf numFmtId="38" fontId="6" fillId="0" borderId="5" xfId="2" applyNumberFormat="1" applyFont="1" applyFill="1" applyBorder="1" applyAlignment="1">
      <alignment horizontal="center"/>
    </xf>
    <xf numFmtId="0" fontId="2" fillId="0" borderId="6" xfId="3" applyBorder="1"/>
    <xf numFmtId="0" fontId="2" fillId="0" borderId="7" xfId="3" applyBorder="1"/>
    <xf numFmtId="38" fontId="6" fillId="0" borderId="8" xfId="2" applyNumberFormat="1" applyFont="1" applyBorder="1" applyAlignment="1">
      <alignment horizontal="center"/>
    </xf>
    <xf numFmtId="38" fontId="9" fillId="0" borderId="9" xfId="2" applyNumberFormat="1" applyFont="1" applyBorder="1" applyAlignment="1">
      <alignment horizontal="center" vertical="center"/>
    </xf>
    <xf numFmtId="38" fontId="4" fillId="0" borderId="0" xfId="2" applyNumberFormat="1" applyFont="1" applyBorder="1"/>
    <xf numFmtId="0" fontId="4" fillId="0" borderId="0" xfId="3" applyFont="1" applyBorder="1"/>
    <xf numFmtId="0" fontId="4" fillId="0" borderId="0" xfId="3" applyFont="1" applyFill="1" applyBorder="1"/>
    <xf numFmtId="38" fontId="6" fillId="0" borderId="0" xfId="2" applyNumberFormat="1" applyFont="1" applyBorder="1" applyAlignment="1">
      <alignment horizontal="center"/>
    </xf>
    <xf numFmtId="38" fontId="7" fillId="0" borderId="10" xfId="2" applyNumberFormat="1" applyFont="1" applyBorder="1"/>
    <xf numFmtId="165" fontId="7" fillId="0" borderId="11" xfId="4" applyNumberFormat="1" applyFont="1" applyFill="1" applyBorder="1"/>
    <xf numFmtId="38" fontId="7" fillId="0" borderId="0" xfId="3" applyNumberFormat="1" applyFont="1" applyBorder="1"/>
    <xf numFmtId="40" fontId="7" fillId="0" borderId="0" xfId="4" applyNumberFormat="1" applyFont="1"/>
    <xf numFmtId="165" fontId="10" fillId="0" borderId="0" xfId="1" applyNumberFormat="1" applyFont="1"/>
    <xf numFmtId="165" fontId="5" fillId="0" borderId="0" xfId="4" applyNumberFormat="1" applyFont="1"/>
    <xf numFmtId="165" fontId="1" fillId="0" borderId="0" xfId="1" applyNumberFormat="1" applyFont="1"/>
    <xf numFmtId="0" fontId="2" fillId="0" borderId="0" xfId="0" applyFont="1"/>
    <xf numFmtId="165" fontId="7" fillId="0" borderId="10" xfId="4" applyNumberFormat="1" applyFont="1" applyFill="1" applyBorder="1"/>
    <xf numFmtId="0" fontId="7" fillId="0" borderId="10" xfId="3" applyFont="1" applyBorder="1"/>
    <xf numFmtId="38" fontId="7" fillId="0" borderId="0" xfId="3" applyNumberFormat="1" applyFont="1" applyFill="1" applyBorder="1"/>
    <xf numFmtId="40" fontId="7" fillId="0" borderId="0" xfId="4" applyNumberFormat="1" applyFont="1" applyFill="1"/>
    <xf numFmtId="38" fontId="11" fillId="0" borderId="0" xfId="3" applyNumberFormat="1" applyFont="1" applyBorder="1"/>
    <xf numFmtId="40" fontId="11" fillId="0" borderId="0" xfId="4" applyNumberFormat="1" applyFont="1"/>
    <xf numFmtId="165" fontId="11" fillId="0" borderId="11" xfId="4" applyNumberFormat="1" applyFont="1" applyFill="1" applyBorder="1"/>
    <xf numFmtId="165" fontId="12" fillId="0" borderId="11" xfId="4" applyNumberFormat="1" applyFont="1" applyFill="1" applyBorder="1"/>
    <xf numFmtId="38" fontId="11" fillId="0" borderId="10" xfId="2" applyNumberFormat="1" applyFont="1" applyBorder="1"/>
    <xf numFmtId="165" fontId="12" fillId="0" borderId="10" xfId="4" applyNumberFormat="1" applyFont="1" applyFill="1" applyBorder="1"/>
    <xf numFmtId="38" fontId="7" fillId="0" borderId="10" xfId="5" applyNumberFormat="1" applyFont="1" applyBorder="1"/>
    <xf numFmtId="165" fontId="7" fillId="0" borderId="10" xfId="6" applyNumberFormat="1" applyFont="1" applyFill="1" applyBorder="1"/>
    <xf numFmtId="165" fontId="11" fillId="0" borderId="10" xfId="4" applyNumberFormat="1" applyFont="1" applyFill="1" applyBorder="1"/>
    <xf numFmtId="0" fontId="4" fillId="0" borderId="11" xfId="3" applyFont="1" applyBorder="1"/>
    <xf numFmtId="38" fontId="12" fillId="0" borderId="11" xfId="7" applyNumberFormat="1" applyFont="1" applyBorder="1"/>
    <xf numFmtId="38" fontId="11" fillId="0" borderId="0" xfId="2" applyNumberFormat="1" applyFont="1"/>
    <xf numFmtId="38" fontId="7" fillId="0" borderId="5" xfId="7" quotePrefix="1" applyNumberFormat="1" applyFont="1" applyBorder="1" applyAlignment="1">
      <alignment horizontal="center"/>
    </xf>
    <xf numFmtId="38" fontId="7" fillId="0" borderId="7" xfId="7" quotePrefix="1" applyNumberFormat="1" applyFont="1" applyBorder="1" applyAlignment="1">
      <alignment horizontal="center"/>
    </xf>
    <xf numFmtId="38" fontId="6" fillId="0" borderId="1" xfId="2" applyNumberFormat="1" applyFont="1" applyBorder="1" applyAlignment="1">
      <alignment horizontal="center"/>
    </xf>
    <xf numFmtId="38" fontId="7" fillId="0" borderId="5" xfId="2" quotePrefix="1" applyNumberFormat="1" applyFont="1" applyBorder="1" applyAlignment="1">
      <alignment horizontal="center"/>
    </xf>
    <xf numFmtId="38" fontId="6" fillId="0" borderId="4" xfId="2" applyNumberFormat="1" applyFont="1" applyBorder="1" applyAlignment="1">
      <alignment horizontal="center"/>
    </xf>
    <xf numFmtId="38" fontId="7" fillId="0" borderId="0" xfId="2" applyNumberFormat="1" applyFont="1" applyAlignment="1">
      <alignment horizontal="left"/>
    </xf>
    <xf numFmtId="38" fontId="7" fillId="0" borderId="11" xfId="2" applyNumberFormat="1" applyFont="1" applyFill="1" applyBorder="1"/>
    <xf numFmtId="38" fontId="7" fillId="0" borderId="11" xfId="1" applyNumberFormat="1" applyFont="1" applyBorder="1"/>
    <xf numFmtId="167" fontId="7" fillId="0" borderId="11" xfId="8" applyNumberFormat="1" applyFont="1" applyFill="1" applyBorder="1" applyAlignment="1">
      <alignment horizontal="center"/>
    </xf>
    <xf numFmtId="0" fontId="13" fillId="0" borderId="0" xfId="3" applyFont="1" applyFill="1" applyBorder="1"/>
    <xf numFmtId="38" fontId="7" fillId="0" borderId="12" xfId="2" applyNumberFormat="1" applyFont="1" applyBorder="1"/>
    <xf numFmtId="38" fontId="7" fillId="0" borderId="12" xfId="1" applyNumberFormat="1" applyFont="1" applyBorder="1"/>
    <xf numFmtId="38" fontId="11" fillId="0" borderId="0" xfId="2" applyNumberFormat="1" applyFont="1" applyBorder="1"/>
    <xf numFmtId="38" fontId="7" fillId="0" borderId="0" xfId="2" applyNumberFormat="1" applyFont="1"/>
    <xf numFmtId="3" fontId="2" fillId="0" borderId="0" xfId="3" applyNumberFormat="1" applyFont="1" applyBorder="1" applyAlignment="1"/>
    <xf numFmtId="0" fontId="6" fillId="0" borderId="0" xfId="3" applyFont="1"/>
    <xf numFmtId="0" fontId="13" fillId="0" borderId="0" xfId="3" applyFont="1" applyAlignment="1">
      <alignment horizontal="center"/>
    </xf>
    <xf numFmtId="3" fontId="4" fillId="0" borderId="0" xfId="3" applyNumberFormat="1" applyFont="1"/>
  </cellXfs>
  <cellStyles count="9">
    <cellStyle name="Comma" xfId="1" builtinId="3"/>
    <cellStyle name="Comma 3 2" xfId="4"/>
    <cellStyle name="Comma 3 2 6" xfId="6"/>
    <cellStyle name="Comma_PR-APRIL-2001 (R.FORMAT) 2 2 2 2" xfId="2"/>
    <cellStyle name="Comma_PR-APRIL-2001 (R.FORMAT) 2 2 3 2" xfId="5"/>
    <cellStyle name="Comma_PR-APRIL-2001 (R.FORMAT) 3 2 2" xfId="7"/>
    <cellStyle name="Comma_Pr-MAY-2006 2 2 2 2 2" xf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FORMAT%204%20PR-%20J-MAY.%202019-20%20(WORK.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g-i\annual%20repor\Documents%20and%20Settings\raza%20agha\Desktop\foreign%20trad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faisal8884\AppData\Local\Microsoft\Windows\Temporary%20Internet%20Files\Content.Outlook\J0HLF1PP\web%20BOP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FINAL PR.  "/>
      <sheetName val="TDAP FORMAT-I"/>
      <sheetName val="TDAP FORMAT-II"/>
      <sheetName val="TARGET 4 J-AUG."/>
      <sheetName val="WORKING ALL FORMULA"/>
      <sheetName val="Inc. &amp; Dec. Trend"/>
      <sheetName val="SB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"/>
      <sheetName val="X2"/>
      <sheetName val="M1"/>
      <sheetName val="M2"/>
      <sheetName val="XM-DoTrade"/>
      <sheetName val="Fax Gov Formate"/>
      <sheetName val="Cr to Pvt"/>
      <sheetName val="New Format"/>
      <sheetName val="foreign trade"/>
      <sheetName val="Stocks (2)"/>
      <sheetName val="f.1"/>
      <sheetName val="f.2"/>
      <sheetName val="f.3"/>
      <sheetName val="f.4"/>
      <sheetName val="f.5"/>
      <sheetName val="f.6"/>
      <sheetName val="f.7"/>
      <sheetName val="f.8"/>
      <sheetName val="C"/>
      <sheetName val="Fax_Gov_Formate"/>
      <sheetName val="Cr_to_Pvt"/>
      <sheetName val="New_Format"/>
      <sheetName val="foreign_trade"/>
      <sheetName val="Stocks_(2)"/>
      <sheetName val="f_1"/>
      <sheetName val="f_2"/>
      <sheetName val="f_3"/>
      <sheetName val="f_4"/>
      <sheetName val="f_5"/>
      <sheetName val="f_6"/>
      <sheetName val="f_7"/>
      <sheetName val="f_8"/>
      <sheetName val="Ex Value Monthl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pm5"/>
      <sheetName val="Working Sheet"/>
      <sheetName val="web BOP "/>
    </sheetNames>
    <definedNames>
      <definedName name="Adv"/>
      <definedName name="Export"/>
      <definedName name="Re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2"/>
  <sheetViews>
    <sheetView tabSelected="1" workbookViewId="0">
      <pane ySplit="5" topLeftCell="A6" activePane="bottomLeft" state="frozen"/>
      <selection pane="bottomLeft" activeCell="H12" sqref="H12"/>
    </sheetView>
  </sheetViews>
  <sheetFormatPr defaultColWidth="8.85546875" defaultRowHeight="12.75" x14ac:dyDescent="0.2"/>
  <cols>
    <col min="1" max="1" width="31" style="2" bestFit="1" customWidth="1"/>
    <col min="2" max="2" width="11.7109375" style="2" customWidth="1"/>
    <col min="3" max="3" width="11.140625" style="2" bestFit="1" customWidth="1"/>
    <col min="4" max="4" width="11.7109375" style="2" customWidth="1"/>
    <col min="5" max="5" width="11" style="2" customWidth="1"/>
    <col min="6" max="6" width="12.7109375" style="2" customWidth="1"/>
    <col min="7" max="7" width="14.42578125" style="2" customWidth="1"/>
    <col min="8" max="8" width="10.28515625" style="2" bestFit="1" customWidth="1"/>
    <col min="9" max="10" width="13.140625" style="2" bestFit="1" customWidth="1"/>
    <col min="11" max="16384" width="8.85546875" style="2"/>
  </cols>
  <sheetData>
    <row r="1" spans="1:10" ht="22.5" x14ac:dyDescent="0.3">
      <c r="A1" s="1" t="s">
        <v>0</v>
      </c>
      <c r="B1" s="1"/>
      <c r="C1" s="1"/>
      <c r="D1" s="1"/>
      <c r="E1" s="1"/>
      <c r="F1" s="1"/>
      <c r="G1" s="1"/>
      <c r="I1" s="3"/>
      <c r="J1" s="3"/>
    </row>
    <row r="2" spans="1:10" ht="16.5" thickBot="1" x14ac:dyDescent="0.3">
      <c r="A2" s="4"/>
      <c r="B2" s="4"/>
      <c r="C2" s="4"/>
      <c r="D2" s="4"/>
      <c r="E2" s="5"/>
      <c r="F2" s="6" t="s">
        <v>1</v>
      </c>
    </row>
    <row r="3" spans="1:10" ht="18.75" customHeight="1" thickBot="1" x14ac:dyDescent="0.2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/>
    </row>
    <row r="4" spans="1:10" ht="15" thickBot="1" x14ac:dyDescent="0.25">
      <c r="A4" s="11"/>
      <c r="B4" s="12" t="s">
        <v>8</v>
      </c>
      <c r="C4" s="13"/>
      <c r="D4" s="13"/>
      <c r="E4" s="14"/>
      <c r="F4" s="15" t="s">
        <v>9</v>
      </c>
      <c r="G4" s="16" t="s">
        <v>10</v>
      </c>
    </row>
    <row r="5" spans="1:10" x14ac:dyDescent="0.2">
      <c r="A5" s="17"/>
      <c r="C5" s="18"/>
      <c r="D5" s="19"/>
      <c r="F5" s="20"/>
      <c r="G5" s="20"/>
    </row>
    <row r="6" spans="1:10" ht="15.75" x14ac:dyDescent="0.25">
      <c r="A6" s="21" t="s">
        <v>11</v>
      </c>
      <c r="B6" s="22">
        <v>1474.7439999999999</v>
      </c>
      <c r="C6" s="22">
        <v>1626.761</v>
      </c>
      <c r="D6" s="22">
        <v>1637.691</v>
      </c>
      <c r="E6" s="22">
        <v>1886.223</v>
      </c>
      <c r="F6" s="23">
        <f t="shared" ref="F6:F16" si="0">E6-D6</f>
        <v>248.53199999999993</v>
      </c>
      <c r="G6" s="24">
        <f t="shared" ref="G6:G16" si="1">F6*100/D6</f>
        <v>15.175756598772292</v>
      </c>
      <c r="H6" s="25"/>
      <c r="I6" s="25"/>
      <c r="J6" s="26"/>
    </row>
    <row r="7" spans="1:10" ht="15.75" x14ac:dyDescent="0.25">
      <c r="A7" s="21" t="s">
        <v>12</v>
      </c>
      <c r="B7" s="22">
        <v>1653.471</v>
      </c>
      <c r="C7" s="22">
        <v>1860.383</v>
      </c>
      <c r="D7" s="22">
        <v>2013.413</v>
      </c>
      <c r="E7" s="22">
        <v>1858.068</v>
      </c>
      <c r="F7" s="23">
        <f t="shared" si="0"/>
        <v>-155.34500000000003</v>
      </c>
      <c r="G7" s="24">
        <f t="shared" si="1"/>
        <v>-7.7155059592840631</v>
      </c>
      <c r="H7" s="27"/>
      <c r="I7" s="27"/>
    </row>
    <row r="8" spans="1:10" ht="15.75" x14ac:dyDescent="0.25">
      <c r="A8" s="21" t="s">
        <v>13</v>
      </c>
      <c r="B8" s="22">
        <v>1538.0509999999999</v>
      </c>
      <c r="C8" s="22">
        <v>1668.38</v>
      </c>
      <c r="D8" s="22">
        <v>1722.826</v>
      </c>
      <c r="E8" s="22">
        <v>1765.462</v>
      </c>
      <c r="F8" s="23">
        <f t="shared" si="0"/>
        <v>42.635999999999967</v>
      </c>
      <c r="G8" s="24">
        <f t="shared" si="1"/>
        <v>2.4747711028275616</v>
      </c>
      <c r="H8" s="25"/>
      <c r="I8" s="28"/>
    </row>
    <row r="9" spans="1:10" ht="15.75" x14ac:dyDescent="0.25">
      <c r="A9" s="21" t="s">
        <v>14</v>
      </c>
      <c r="B9" s="22">
        <v>1749.9380000000001</v>
      </c>
      <c r="C9" s="22">
        <v>1881.326</v>
      </c>
      <c r="D9" s="22">
        <v>1896.079</v>
      </c>
      <c r="E9" s="22">
        <v>2019.425</v>
      </c>
      <c r="F9" s="23">
        <f t="shared" si="0"/>
        <v>123.346</v>
      </c>
      <c r="G9" s="24">
        <f t="shared" si="1"/>
        <v>6.5053196623136484</v>
      </c>
    </row>
    <row r="10" spans="1:10" ht="15.75" x14ac:dyDescent="0.25">
      <c r="A10" s="21" t="s">
        <v>15</v>
      </c>
      <c r="B10" s="22">
        <v>1756.848</v>
      </c>
      <c r="C10" s="29">
        <v>1967.502</v>
      </c>
      <c r="D10" s="22">
        <v>1838.7750000000001</v>
      </c>
      <c r="E10" s="22">
        <v>2006.7650000000001</v>
      </c>
      <c r="F10" s="23">
        <f t="shared" si="0"/>
        <v>167.99</v>
      </c>
      <c r="G10" s="24">
        <f t="shared" si="1"/>
        <v>9.1359736781281011</v>
      </c>
      <c r="I10" s="25"/>
      <c r="J10" s="25"/>
    </row>
    <row r="11" spans="1:10" ht="15.75" x14ac:dyDescent="0.25">
      <c r="A11" s="30" t="s">
        <v>16</v>
      </c>
      <c r="B11" s="22">
        <v>1721.854</v>
      </c>
      <c r="C11" s="29">
        <v>1972.0050000000001</v>
      </c>
      <c r="D11" s="22">
        <v>2072.38</v>
      </c>
      <c r="E11" s="22">
        <v>1988.33</v>
      </c>
      <c r="F11" s="31">
        <f t="shared" si="0"/>
        <v>-84.050000000000182</v>
      </c>
      <c r="G11" s="32">
        <f t="shared" si="1"/>
        <v>-4.0557233711964109</v>
      </c>
    </row>
    <row r="12" spans="1:10" ht="15.75" x14ac:dyDescent="0.25">
      <c r="A12" s="21" t="s">
        <v>17</v>
      </c>
      <c r="B12" s="22">
        <v>1774.808</v>
      </c>
      <c r="C12" s="29">
        <v>1965.0550000000001</v>
      </c>
      <c r="D12" s="22">
        <v>2034.528</v>
      </c>
      <c r="E12" s="22">
        <v>1972.1210000000001</v>
      </c>
      <c r="F12" s="31">
        <f t="shared" si="0"/>
        <v>-62.406999999999925</v>
      </c>
      <c r="G12" s="32">
        <f t="shared" si="1"/>
        <v>-3.0673945013290513</v>
      </c>
    </row>
    <row r="13" spans="1:10" ht="15.75" x14ac:dyDescent="0.25">
      <c r="A13" s="21" t="s">
        <v>18</v>
      </c>
      <c r="B13" s="22">
        <v>1633.201</v>
      </c>
      <c r="C13" s="29">
        <v>1896.2840000000001</v>
      </c>
      <c r="D13" s="22">
        <v>1881.114</v>
      </c>
      <c r="E13" s="22">
        <v>2136.5250000000001</v>
      </c>
      <c r="F13" s="33">
        <f t="shared" si="0"/>
        <v>255.41100000000006</v>
      </c>
      <c r="G13" s="34">
        <f t="shared" si="1"/>
        <v>13.57764601188445</v>
      </c>
    </row>
    <row r="14" spans="1:10" ht="15.75" x14ac:dyDescent="0.25">
      <c r="A14" s="21" t="s">
        <v>19</v>
      </c>
      <c r="B14" s="22">
        <v>1794.146</v>
      </c>
      <c r="C14" s="29">
        <v>2226.7660000000001</v>
      </c>
      <c r="D14" s="22">
        <v>1974.337</v>
      </c>
      <c r="E14" s="35">
        <v>1814</v>
      </c>
      <c r="F14" s="33">
        <f t="shared" si="0"/>
        <v>-160.33699999999999</v>
      </c>
      <c r="G14" s="34">
        <f t="shared" si="1"/>
        <v>-8.1210553213559784</v>
      </c>
    </row>
    <row r="15" spans="1:10" ht="15.75" x14ac:dyDescent="0.25">
      <c r="A15" s="21" t="s">
        <v>20</v>
      </c>
      <c r="B15" s="22">
        <v>1798.4780000000001</v>
      </c>
      <c r="C15" s="29">
        <v>2126.7930000000001</v>
      </c>
      <c r="D15" s="22">
        <v>2088.9299999999998</v>
      </c>
      <c r="E15" s="35">
        <v>957</v>
      </c>
      <c r="F15" s="33">
        <f t="shared" si="0"/>
        <v>-1131.9299999999998</v>
      </c>
      <c r="G15" s="34">
        <f t="shared" si="1"/>
        <v>-54.187071850181667</v>
      </c>
    </row>
    <row r="16" spans="1:10" ht="15.75" x14ac:dyDescent="0.25">
      <c r="A16" s="21" t="s">
        <v>21</v>
      </c>
      <c r="B16" s="22">
        <v>1620.3340000000001</v>
      </c>
      <c r="C16" s="29">
        <v>2138.7040000000002</v>
      </c>
      <c r="D16" s="22">
        <v>2095.5349999999999</v>
      </c>
      <c r="E16" s="35">
        <v>1391</v>
      </c>
      <c r="F16" s="33">
        <f t="shared" si="0"/>
        <v>-704.53499999999985</v>
      </c>
      <c r="G16" s="34">
        <f t="shared" si="1"/>
        <v>-33.620769874996121</v>
      </c>
    </row>
    <row r="17" spans="1:10" ht="15.75" x14ac:dyDescent="0.25">
      <c r="A17" s="21"/>
      <c r="B17" s="22"/>
      <c r="C17" s="22"/>
      <c r="D17" s="22"/>
      <c r="E17" s="35"/>
      <c r="F17" s="33"/>
      <c r="G17" s="34"/>
    </row>
    <row r="18" spans="1:10" ht="15.75" x14ac:dyDescent="0.25">
      <c r="A18" s="21" t="s">
        <v>22</v>
      </c>
      <c r="B18" s="22">
        <f>SUM(B6:B15)</f>
        <v>16895.539000000001</v>
      </c>
      <c r="C18" s="22">
        <f t="shared" ref="C18" si="2">SUM(C6:C15)</f>
        <v>19191.255000000001</v>
      </c>
      <c r="D18" s="22">
        <f>SUM(D6:D16)</f>
        <v>21255.608</v>
      </c>
      <c r="E18" s="22">
        <f>SUM(E6:E16)</f>
        <v>19794.919000000002</v>
      </c>
      <c r="F18" s="23">
        <f>E18-D18</f>
        <v>-1460.6889999999985</v>
      </c>
      <c r="G18" s="24">
        <f>F18*100/D18</f>
        <v>-6.8720170225194144</v>
      </c>
    </row>
    <row r="19" spans="1:10" ht="15.75" x14ac:dyDescent="0.25">
      <c r="A19" s="21"/>
      <c r="B19" s="22"/>
      <c r="C19" s="22"/>
      <c r="D19" s="22"/>
      <c r="E19" s="35"/>
      <c r="F19" s="33"/>
      <c r="G19" s="34"/>
      <c r="I19" s="25"/>
      <c r="J19" s="25"/>
    </row>
    <row r="20" spans="1:10" ht="15.75" x14ac:dyDescent="0.25">
      <c r="A20" s="21" t="s">
        <v>23</v>
      </c>
      <c r="B20" s="29">
        <v>1906.364</v>
      </c>
      <c r="C20" s="29">
        <v>1882.048</v>
      </c>
      <c r="D20" s="22">
        <v>1702.713</v>
      </c>
      <c r="E20" s="35"/>
      <c r="F20" s="25"/>
      <c r="G20" s="25"/>
    </row>
    <row r="21" spans="1:10" ht="15.75" x14ac:dyDescent="0.25">
      <c r="A21" s="21"/>
      <c r="B21" s="29"/>
      <c r="C21" s="29"/>
      <c r="D21" s="35"/>
      <c r="E21" s="35"/>
      <c r="F21" s="33"/>
      <c r="G21" s="34"/>
    </row>
    <row r="22" spans="1:10" ht="15.75" x14ac:dyDescent="0.25">
      <c r="A22" s="21" t="s">
        <v>24</v>
      </c>
      <c r="B22" s="22">
        <f>SUM(B6:B20)-B18</f>
        <v>20422.236999999997</v>
      </c>
      <c r="C22" s="22">
        <f>SUM(C6:C20)-C18</f>
        <v>23212.007000000009</v>
      </c>
      <c r="D22" s="22">
        <f>SUM(D6:D20)-D18</f>
        <v>22958.321000000004</v>
      </c>
      <c r="E22" s="36">
        <f>SUM(E6:E20)-E18</f>
        <v>19794.919000000002</v>
      </c>
      <c r="F22" s="25">
        <v>2136525</v>
      </c>
      <c r="G22" s="25">
        <v>1881114</v>
      </c>
    </row>
    <row r="23" spans="1:10" ht="15.75" x14ac:dyDescent="0.25">
      <c r="A23" s="21"/>
      <c r="B23" s="22"/>
      <c r="C23" s="22"/>
      <c r="D23" s="22"/>
      <c r="E23" s="22"/>
      <c r="F23" s="23"/>
      <c r="G23" s="24"/>
    </row>
    <row r="24" spans="1:10" ht="15.75" x14ac:dyDescent="0.25">
      <c r="A24" s="37"/>
      <c r="B24" s="38"/>
      <c r="C24" s="38"/>
      <c r="D24" s="38"/>
      <c r="E24" s="38"/>
      <c r="F24" s="33"/>
      <c r="G24" s="34"/>
    </row>
    <row r="25" spans="1:10" ht="15.75" x14ac:dyDescent="0.25">
      <c r="A25" s="39"/>
      <c r="B25" s="40"/>
      <c r="C25" s="40"/>
      <c r="D25" s="40"/>
      <c r="E25" s="40"/>
      <c r="F25" s="23"/>
      <c r="G25" s="24"/>
    </row>
    <row r="26" spans="1:10" ht="15.75" x14ac:dyDescent="0.25">
      <c r="A26" s="39"/>
      <c r="B26" s="40"/>
      <c r="C26" s="40"/>
      <c r="D26" s="40"/>
      <c r="E26" s="40"/>
      <c r="F26" s="23"/>
      <c r="G26" s="24"/>
    </row>
    <row r="27" spans="1:10" ht="15.75" x14ac:dyDescent="0.25">
      <c r="A27" s="39"/>
      <c r="B27" s="40"/>
      <c r="C27" s="40"/>
      <c r="D27" s="40"/>
      <c r="E27" s="40"/>
      <c r="F27" s="23"/>
      <c r="G27" s="24"/>
    </row>
    <row r="28" spans="1:10" ht="15.75" x14ac:dyDescent="0.25">
      <c r="A28" s="37"/>
      <c r="B28" s="41"/>
      <c r="C28" s="41"/>
      <c r="D28" s="35"/>
      <c r="E28" s="42"/>
      <c r="F28" s="33"/>
      <c r="G28" s="34"/>
    </row>
    <row r="29" spans="1:10" ht="16.5" thickBot="1" x14ac:dyDescent="0.3">
      <c r="A29" s="37"/>
      <c r="B29" s="43"/>
      <c r="C29" s="43"/>
      <c r="D29" s="43"/>
      <c r="E29" s="43"/>
      <c r="F29" s="33"/>
      <c r="G29" s="34"/>
    </row>
    <row r="30" spans="1:10" s="18" customFormat="1" ht="16.5" thickBot="1" x14ac:dyDescent="0.3">
      <c r="A30" s="44"/>
      <c r="B30" s="45" t="s">
        <v>22</v>
      </c>
      <c r="C30" s="46"/>
      <c r="D30" s="47" t="s">
        <v>25</v>
      </c>
    </row>
    <row r="31" spans="1:10" s="18" customFormat="1" ht="16.5" thickBot="1" x14ac:dyDescent="0.3">
      <c r="A31" s="44"/>
      <c r="B31" s="48" t="s">
        <v>6</v>
      </c>
      <c r="C31" s="48" t="s">
        <v>5</v>
      </c>
      <c r="D31" s="49" t="s">
        <v>9</v>
      </c>
    </row>
    <row r="32" spans="1:10" s="18" customFormat="1" ht="15.75" x14ac:dyDescent="0.25">
      <c r="A32" s="50" t="s">
        <v>26</v>
      </c>
      <c r="B32" s="51">
        <f>E18</f>
        <v>19794.919000000002</v>
      </c>
      <c r="C32" s="51">
        <v>21256</v>
      </c>
      <c r="D32" s="52">
        <f>B32-C32</f>
        <v>-1461.0809999999983</v>
      </c>
    </row>
    <row r="33" spans="1:7" s="18" customFormat="1" ht="20.25" x14ac:dyDescent="0.3">
      <c r="A33" s="50" t="s">
        <v>27</v>
      </c>
      <c r="B33" s="53">
        <v>40854</v>
      </c>
      <c r="C33" s="53">
        <v>50410</v>
      </c>
      <c r="D33" s="52">
        <f>B33-C33</f>
        <v>-9556</v>
      </c>
      <c r="E33" s="54"/>
    </row>
    <row r="34" spans="1:7" s="18" customFormat="1" ht="15.75" x14ac:dyDescent="0.25">
      <c r="A34" s="50" t="s">
        <v>28</v>
      </c>
      <c r="B34" s="55">
        <f>B32-B33</f>
        <v>-21059.080999999998</v>
      </c>
      <c r="C34" s="55">
        <f>C32-C33</f>
        <v>-29154</v>
      </c>
      <c r="D34" s="56">
        <f>B34-C34</f>
        <v>8094.9190000000017</v>
      </c>
    </row>
    <row r="35" spans="1:7" s="18" customFormat="1" ht="15.75" x14ac:dyDescent="0.25">
      <c r="A35" s="57"/>
      <c r="B35" s="17"/>
      <c r="C35" s="17"/>
      <c r="D35" s="17"/>
      <c r="E35" s="17"/>
    </row>
    <row r="36" spans="1:7" ht="15.75" x14ac:dyDescent="0.25">
      <c r="A36" s="58" t="s">
        <v>29</v>
      </c>
      <c r="B36" s="59"/>
      <c r="C36" s="59"/>
      <c r="D36" s="4"/>
      <c r="E36" s="4"/>
    </row>
    <row r="37" spans="1:7" x14ac:dyDescent="0.2">
      <c r="B37" s="4"/>
      <c r="C37" s="4"/>
      <c r="D37" s="4"/>
      <c r="E37" s="4"/>
    </row>
    <row r="38" spans="1:7" x14ac:dyDescent="0.2">
      <c r="A38" s="60" t="s">
        <v>30</v>
      </c>
      <c r="B38" s="2" t="s">
        <v>31</v>
      </c>
    </row>
    <row r="39" spans="1:7" x14ac:dyDescent="0.2">
      <c r="A39" s="60"/>
    </row>
    <row r="40" spans="1:7" ht="20.25" x14ac:dyDescent="0.3">
      <c r="A40" s="61" t="s">
        <v>32</v>
      </c>
      <c r="B40" s="61"/>
      <c r="C40" s="61"/>
      <c r="D40" s="61"/>
      <c r="E40" s="61"/>
      <c r="F40" s="61"/>
      <c r="G40" s="61"/>
    </row>
    <row r="42" spans="1:7" x14ac:dyDescent="0.2">
      <c r="B42" s="62"/>
      <c r="C42" s="62"/>
    </row>
  </sheetData>
  <mergeCells count="6">
    <mergeCell ref="A1:G1"/>
    <mergeCell ref="A3:A4"/>
    <mergeCell ref="F3:G3"/>
    <mergeCell ref="B4:E4"/>
    <mergeCell ref="B30:C30"/>
    <mergeCell ref="A40:G40"/>
  </mergeCells>
  <printOptions horizontalCentered="1" gridLines="1"/>
  <pageMargins left="0.196850393700787" right="0.27559055118110198" top="0.2" bottom="0.19" header="0.196850393700787" footer="0.196850393700787"/>
  <pageSetup paperSize="9" orientation="landscape" r:id="rId1"/>
  <headerFooter alignWithMargins="0">
    <oddHeader xml:space="preserve">&amp;R&amp;6&amp;F&amp;10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PR.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</dc:creator>
  <cp:lastModifiedBy>kamal</cp:lastModifiedBy>
  <dcterms:created xsi:type="dcterms:W3CDTF">2020-06-11T07:24:30Z</dcterms:created>
  <dcterms:modified xsi:type="dcterms:W3CDTF">2020-06-11T07:24:56Z</dcterms:modified>
</cp:coreProperties>
</file>